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autoCompressPictures="0"/>
  <mc:AlternateContent xmlns:mc="http://schemas.openxmlformats.org/markup-compatibility/2006">
    <mc:Choice Requires="x15">
      <x15ac:absPath xmlns:x15ac="http://schemas.microsoft.com/office/spreadsheetml/2010/11/ac" url="C:\Users\sabrina.chabour-hamm\Desktop\Sabrina\DOC AAP et AAC Autonomie 2026\"/>
    </mc:Choice>
  </mc:AlternateContent>
  <xr:revisionPtr revIDLastSave="0" documentId="8_{9C2B3CD3-49B3-48AB-8222-441ADB1DE383}" xr6:coauthVersionLast="47" xr6:coauthVersionMax="47" xr10:uidLastSave="{00000000-0000-0000-0000-000000000000}"/>
  <workbookProtection workbookAlgorithmName="SHA-512" workbookHashValue="5eTf0cTztuGhdwVPb+9/wCeBUWGVAoNoE+NgLzxxLq5qJ4b+h+tCj/7O+HuyzOt28vLjfmLf7gBHK3tL3mF86w==" workbookSaltValue="9tWhW9Or0Fa2g6qSjJncPA==" workbookSpinCount="100000" lockStructure="1"/>
  <bookViews>
    <workbookView xWindow="-110" yWindow="-110" windowWidth="19420" windowHeight="11500" tabRatio="839" activeTab="2" xr2:uid="{00000000-000D-0000-FFFF-FFFF00000000}"/>
  </bookViews>
  <sheets>
    <sheet name="NOTICE" sheetId="1" r:id="rId1"/>
    <sheet name="NE PAS SUPPRIMER Gestion liste" sheetId="2" state="hidden" r:id="rId2"/>
    <sheet name="Fiche de synthèse" sheetId="9" r:id="rId3"/>
    <sheet name="A - Equipe Coordonnateur" sheetId="3" r:id="rId4"/>
    <sheet name="B - Equipe 2" sheetId="4" r:id="rId5"/>
    <sheet name="C - Equipe 3" sheetId="15" r:id="rId6"/>
    <sheet name="D - Equipe 4" sheetId="6" r:id="rId7"/>
    <sheet name="E - Equipe 5" sheetId="7" r:id="rId8"/>
    <sheet name="F - Equipe 6" sheetId="10" r:id="rId9"/>
    <sheet name="G - Equipe 7" sheetId="11" r:id="rId10"/>
    <sheet name="H - Equipe 8" sheetId="12" r:id="rId11"/>
    <sheet name="I - Equipe 9" sheetId="13" r:id="rId12"/>
    <sheet name="J - Equipe 10" sheetId="14" r:id="rId13"/>
    <sheet name="K - Répartition annuelle" sheetId="8" r:id="rId14"/>
    <sheet name="Feuil1" sheetId="16" r:id="rId15"/>
  </sheets>
  <externalReferences>
    <externalReference r:id="rId16"/>
  </externalReferences>
  <definedNames>
    <definedName name="Etat">[1]Feuil1!$A$12:$A$14</definedName>
    <definedName name="etats">'NE PAS SUPPRIMER Gestion liste'!$A$18:$A$20</definedName>
    <definedName name="Financeur">[1]Feuil1!$A$3:$A$8</definedName>
    <definedName name="financeurs">'NE PAS SUPPRIMER Gestion liste'!$A$9:$A$14</definedName>
    <definedName name="_xlnm.Print_Titles" localSheetId="3">'A - Equipe Coordonnateur'!$4:$5</definedName>
    <definedName name="_xlnm.Print_Titles" localSheetId="4">'B - Equipe 2'!$4:$5</definedName>
    <definedName name="_xlnm.Print_Titles" localSheetId="5">'C - Equipe 3'!$4:$5</definedName>
    <definedName name="_xlnm.Print_Titles" localSheetId="6">'D - Equipe 4'!$4:$5</definedName>
    <definedName name="_xlnm.Print_Titles" localSheetId="7">'E - Equipe 5'!$4:$5</definedName>
    <definedName name="_xlnm.Print_Titles" localSheetId="8">'F - Equipe 6'!$4:$5</definedName>
    <definedName name="_xlnm.Print_Titles" localSheetId="9">'G - Equipe 7'!$4:$5</definedName>
    <definedName name="_xlnm.Print_Titles" localSheetId="10">'H - Equipe 8'!$4:$5</definedName>
    <definedName name="_xlnm.Print_Titles" localSheetId="11">'I - Equipe 9'!$4:$5</definedName>
    <definedName name="_xlnm.Print_Titles" localSheetId="12">'J - Equipe 10'!$4:$5</definedName>
    <definedName name="liste">'NE PAS SUPPRIMER Gestion liste'!$A$2:$A$5</definedName>
    <definedName name="org">'NE PAS SUPPRIMER Gestion liste'!$A$2:$A$4</definedName>
    <definedName name="subv">'NE PAS SUPPRIMER Gestion liste'!$A$17</definedName>
    <definedName name="Z_05A4635C_9AA5_4788_AE33_0D2B48B9581F_.wvu.PrintArea" localSheetId="3" hidden="1">'A - Equipe Coordonnateur'!$A$1:$G$52</definedName>
    <definedName name="Z_05A4635C_9AA5_4788_AE33_0D2B48B9581F_.wvu.PrintArea" localSheetId="4" hidden="1">'B - Equipe 2'!$A$1:$G$53</definedName>
    <definedName name="Z_05A4635C_9AA5_4788_AE33_0D2B48B9581F_.wvu.PrintArea" localSheetId="5" hidden="1">'C - Equipe 3'!$A$1:$G$52</definedName>
    <definedName name="Z_05A4635C_9AA5_4788_AE33_0D2B48B9581F_.wvu.PrintArea" localSheetId="6" hidden="1">'D - Equipe 4'!$A$1:$G$52</definedName>
    <definedName name="Z_05A4635C_9AA5_4788_AE33_0D2B48B9581F_.wvu.PrintArea" localSheetId="7" hidden="1">'E - Equipe 5'!$A$1:$G$52</definedName>
    <definedName name="Z_05A4635C_9AA5_4788_AE33_0D2B48B9581F_.wvu.PrintArea" localSheetId="8" hidden="1">'F - Equipe 6'!$A$1:$G$52</definedName>
    <definedName name="Z_05A4635C_9AA5_4788_AE33_0D2B48B9581F_.wvu.PrintArea" localSheetId="2" hidden="1">'Fiche de synthèse'!$A$1:$C$114</definedName>
    <definedName name="Z_05A4635C_9AA5_4788_AE33_0D2B48B9581F_.wvu.PrintArea" localSheetId="9" hidden="1">'G - Equipe 7'!$A$1:$G$52</definedName>
    <definedName name="Z_05A4635C_9AA5_4788_AE33_0D2B48B9581F_.wvu.PrintArea" localSheetId="10" hidden="1">'H - Equipe 8'!$A$1:$G$52</definedName>
    <definedName name="Z_05A4635C_9AA5_4788_AE33_0D2B48B9581F_.wvu.PrintArea" localSheetId="11" hidden="1">'I - Equipe 9'!$A$1:$G$52</definedName>
    <definedName name="Z_05A4635C_9AA5_4788_AE33_0D2B48B9581F_.wvu.PrintArea" localSheetId="12" hidden="1">'J - Equipe 10'!$A$1:$G$52</definedName>
    <definedName name="Z_05A4635C_9AA5_4788_AE33_0D2B48B9581F_.wvu.PrintArea" localSheetId="13" hidden="1">'K - Répartition annuelle'!$A$1:$K$71</definedName>
    <definedName name="Z_05A4635C_9AA5_4788_AE33_0D2B48B9581F_.wvu.PrintArea" localSheetId="0" hidden="1">NOTICE!$A$1:$H$15</definedName>
    <definedName name="Z_05A4635C_9AA5_4788_AE33_0D2B48B9581F_.wvu.PrintTitles" localSheetId="3" hidden="1">'A - Equipe Coordonnateur'!$4:$5</definedName>
    <definedName name="Z_05A4635C_9AA5_4788_AE33_0D2B48B9581F_.wvu.PrintTitles" localSheetId="4" hidden="1">'B - Equipe 2'!$4:$5</definedName>
    <definedName name="Z_05A4635C_9AA5_4788_AE33_0D2B48B9581F_.wvu.PrintTitles" localSheetId="5" hidden="1">'C - Equipe 3'!$4:$5</definedName>
    <definedName name="Z_05A4635C_9AA5_4788_AE33_0D2B48B9581F_.wvu.PrintTitles" localSheetId="6" hidden="1">'D - Equipe 4'!$4:$5</definedName>
    <definedName name="Z_05A4635C_9AA5_4788_AE33_0D2B48B9581F_.wvu.PrintTitles" localSheetId="7" hidden="1">'E - Equipe 5'!$4:$5</definedName>
    <definedName name="Z_05A4635C_9AA5_4788_AE33_0D2B48B9581F_.wvu.PrintTitles" localSheetId="8" hidden="1">'F - Equipe 6'!$4:$5</definedName>
    <definedName name="Z_05A4635C_9AA5_4788_AE33_0D2B48B9581F_.wvu.PrintTitles" localSheetId="9" hidden="1">'G - Equipe 7'!$4:$5</definedName>
    <definedName name="Z_05A4635C_9AA5_4788_AE33_0D2B48B9581F_.wvu.PrintTitles" localSheetId="10" hidden="1">'H - Equipe 8'!$4:$5</definedName>
    <definedName name="Z_05A4635C_9AA5_4788_AE33_0D2B48B9581F_.wvu.PrintTitles" localSheetId="11" hidden="1">'I - Equipe 9'!$4:$5</definedName>
    <definedName name="Z_05A4635C_9AA5_4788_AE33_0D2B48B9581F_.wvu.PrintTitles" localSheetId="12" hidden="1">'J - Equipe 10'!$4:$5</definedName>
    <definedName name="_xlnm.Print_Area" localSheetId="7">'E - Equipe 5'!$A$1:$G$52</definedName>
    <definedName name="_xlnm.Print_Area" localSheetId="8">'F - Equipe 6'!$A$1:$G$52</definedName>
    <definedName name="_xlnm.Print_Area" localSheetId="2">'Fiche de synthèse'!$A$1:$C$114</definedName>
    <definedName name="_xlnm.Print_Area" localSheetId="9">'G - Equipe 7'!$A$1:$G$52</definedName>
    <definedName name="_xlnm.Print_Area" localSheetId="10">'H - Equipe 8'!$A$1:$G$52</definedName>
    <definedName name="_xlnm.Print_Area" localSheetId="11">'I - Equipe 9'!$A$1:$G$52</definedName>
    <definedName name="_xlnm.Print_Area" localSheetId="12">'J - Equipe 10'!$A$1:$G$52</definedName>
    <definedName name="_xlnm.Print_Area" localSheetId="13">'K - Répartition annuelle'!$A$1:$K$71</definedName>
    <definedName name="_xlnm.Print_Area" localSheetId="0">NOTICE!$A$1:$H$15</definedName>
  </definedNames>
  <calcPr calcId="191029"/>
  <customWorkbookViews>
    <customWorkbookView name="Christelle Rauber - Affichage personnalisé" guid="{05A4635C-9AA5-4788-AE33-0D2B48B9581F}" mergeInterval="0" personalView="1" maximized="1" windowWidth="1916" windowHeight="815" tabRatio="68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1" i="9" l="1"/>
  <c r="C33" i="8"/>
  <c r="C19" i="8"/>
  <c r="C31" i="9"/>
  <c r="I141" i="8"/>
  <c r="I127" i="8"/>
  <c r="I113" i="8"/>
  <c r="I99" i="8"/>
  <c r="I85" i="8"/>
  <c r="I71" i="8"/>
  <c r="I57" i="8"/>
  <c r="I43" i="8"/>
  <c r="I29" i="8"/>
  <c r="I15" i="8"/>
  <c r="E101" i="9"/>
  <c r="E91" i="9"/>
  <c r="E81" i="9"/>
  <c r="E71" i="9"/>
  <c r="E61" i="9"/>
  <c r="E51" i="9"/>
  <c r="E41" i="9"/>
  <c r="E21" i="9"/>
  <c r="E11" i="9"/>
  <c r="E92" i="9"/>
  <c r="E102" i="9"/>
  <c r="F20" i="12"/>
  <c r="F19" i="12"/>
  <c r="F20" i="11"/>
  <c r="F19" i="11"/>
  <c r="F20" i="10"/>
  <c r="F19" i="10"/>
  <c r="F20" i="7"/>
  <c r="F19" i="7"/>
  <c r="F20" i="6"/>
  <c r="F19" i="6"/>
  <c r="F20" i="15"/>
  <c r="F19" i="15"/>
  <c r="F20" i="4"/>
  <c r="F19" i="4"/>
  <c r="F18" i="4"/>
  <c r="F18" i="3"/>
  <c r="F18" i="14"/>
  <c r="F21" i="14" s="1"/>
  <c r="F18" i="13"/>
  <c r="C25" i="9"/>
  <c r="C15" i="9"/>
  <c r="F20" i="14"/>
  <c r="F19" i="14"/>
  <c r="F20" i="13" l="1"/>
  <c r="F19" i="13"/>
  <c r="C32" i="9"/>
  <c r="B32" i="9"/>
  <c r="C30" i="9"/>
  <c r="B30" i="9"/>
  <c r="B29" i="9"/>
  <c r="C29" i="9"/>
  <c r="G35" i="15"/>
  <c r="G21" i="15"/>
  <c r="G10" i="15" s="1"/>
  <c r="F21" i="15"/>
  <c r="D51" i="15"/>
  <c r="H40" i="15"/>
  <c r="H39" i="15"/>
  <c r="H38" i="15"/>
  <c r="H37" i="15"/>
  <c r="H36" i="15"/>
  <c r="E35" i="15"/>
  <c r="D35" i="15"/>
  <c r="H34" i="15"/>
  <c r="F34" i="15"/>
  <c r="H33" i="15"/>
  <c r="F33" i="15"/>
  <c r="H32" i="15"/>
  <c r="F32" i="15"/>
  <c r="F31" i="15"/>
  <c r="F30" i="15"/>
  <c r="F29" i="15"/>
  <c r="H28" i="15"/>
  <c r="F28" i="15"/>
  <c r="H27" i="15"/>
  <c r="F27" i="15"/>
  <c r="H26" i="15"/>
  <c r="F26" i="15"/>
  <c r="F25" i="15"/>
  <c r="F24" i="15"/>
  <c r="F35" i="15" s="1"/>
  <c r="F23" i="15"/>
  <c r="E21" i="15"/>
  <c r="D21" i="15"/>
  <c r="H20" i="15"/>
  <c r="H19" i="15"/>
  <c r="H18" i="15"/>
  <c r="F18" i="15"/>
  <c r="F17" i="15"/>
  <c r="F16" i="15"/>
  <c r="F15" i="15"/>
  <c r="F14" i="15"/>
  <c r="F13" i="15"/>
  <c r="F12" i="15"/>
  <c r="F19" i="3"/>
  <c r="C72" i="9"/>
  <c r="F10" i="15" l="1"/>
  <c r="C28" i="9"/>
  <c r="G41" i="15"/>
  <c r="F41" i="15" l="1"/>
  <c r="F42" i="15" s="1"/>
  <c r="B28" i="9"/>
  <c r="H40" i="14"/>
  <c r="H39" i="14"/>
  <c r="H38" i="14"/>
  <c r="H37" i="14"/>
  <c r="H36" i="14"/>
  <c r="H34" i="14"/>
  <c r="H33" i="14"/>
  <c r="H32" i="14"/>
  <c r="H28" i="14"/>
  <c r="H27" i="14"/>
  <c r="H26" i="14"/>
  <c r="H20" i="14"/>
  <c r="H19" i="14"/>
  <c r="H18" i="14"/>
  <c r="H40" i="13"/>
  <c r="H39" i="13"/>
  <c r="H38" i="13"/>
  <c r="H37" i="13"/>
  <c r="H36" i="13"/>
  <c r="H34" i="13"/>
  <c r="H33" i="13"/>
  <c r="H32" i="13"/>
  <c r="H28" i="13"/>
  <c r="H27" i="13"/>
  <c r="H26" i="13"/>
  <c r="H20" i="13"/>
  <c r="H19" i="13"/>
  <c r="H18" i="13"/>
  <c r="H40" i="12"/>
  <c r="H39" i="12"/>
  <c r="H38" i="12"/>
  <c r="H37" i="12"/>
  <c r="H36" i="12"/>
  <c r="H34" i="12"/>
  <c r="H33" i="12"/>
  <c r="H32" i="12"/>
  <c r="H28" i="12"/>
  <c r="H27" i="12"/>
  <c r="H26" i="12"/>
  <c r="H20" i="12"/>
  <c r="H19" i="12"/>
  <c r="H18" i="12"/>
  <c r="H40" i="11"/>
  <c r="H39" i="11"/>
  <c r="H38" i="11"/>
  <c r="H37" i="11"/>
  <c r="H36" i="11"/>
  <c r="H34" i="11"/>
  <c r="H33" i="11"/>
  <c r="H32" i="11"/>
  <c r="H28" i="11"/>
  <c r="H27" i="11"/>
  <c r="H26" i="11"/>
  <c r="H19" i="11"/>
  <c r="H20" i="11"/>
  <c r="H18" i="11"/>
  <c r="H40" i="10"/>
  <c r="H39" i="10"/>
  <c r="H38" i="10"/>
  <c r="H37" i="10"/>
  <c r="H36" i="10"/>
  <c r="H34" i="10"/>
  <c r="H33" i="10"/>
  <c r="H32" i="10"/>
  <c r="H28" i="10"/>
  <c r="H27" i="10"/>
  <c r="H26" i="10"/>
  <c r="H20" i="10"/>
  <c r="H19" i="10"/>
  <c r="H18" i="10"/>
  <c r="H40" i="7"/>
  <c r="H39" i="7"/>
  <c r="H38" i="7"/>
  <c r="H37" i="7"/>
  <c r="H36" i="7"/>
  <c r="H34" i="7"/>
  <c r="H33" i="7"/>
  <c r="H32" i="7"/>
  <c r="H28" i="7"/>
  <c r="H27" i="7"/>
  <c r="H26" i="7"/>
  <c r="H20" i="7"/>
  <c r="H19" i="7"/>
  <c r="H18" i="7"/>
  <c r="H40" i="6"/>
  <c r="H39" i="6"/>
  <c r="H38" i="6"/>
  <c r="H37" i="6"/>
  <c r="H36" i="6"/>
  <c r="H34" i="6"/>
  <c r="H33" i="6"/>
  <c r="H32" i="6"/>
  <c r="H28" i="6"/>
  <c r="H27" i="6"/>
  <c r="H26" i="6"/>
  <c r="H19" i="6"/>
  <c r="H20" i="6"/>
  <c r="H18" i="6"/>
  <c r="H40" i="4"/>
  <c r="H39" i="4"/>
  <c r="H38" i="4"/>
  <c r="H37" i="4"/>
  <c r="H36" i="4"/>
  <c r="H34" i="4"/>
  <c r="H33" i="4"/>
  <c r="H32" i="4"/>
  <c r="H28" i="4"/>
  <c r="H27" i="4"/>
  <c r="H26" i="4"/>
  <c r="H20" i="4"/>
  <c r="H19" i="4"/>
  <c r="H18" i="4"/>
  <c r="H40" i="3"/>
  <c r="H39" i="3"/>
  <c r="H38" i="3"/>
  <c r="H37" i="3"/>
  <c r="H36" i="3"/>
  <c r="H34" i="3"/>
  <c r="H33" i="3"/>
  <c r="H32" i="3"/>
  <c r="H28" i="3"/>
  <c r="H27" i="3"/>
  <c r="H26" i="3"/>
  <c r="H20" i="3"/>
  <c r="H19" i="3"/>
  <c r="H18" i="3"/>
  <c r="F32" i="4"/>
  <c r="I106" i="8" l="1"/>
  <c r="I83" i="8"/>
  <c r="I137" i="8" l="1"/>
  <c r="C5" i="9"/>
  <c r="C3" i="9"/>
  <c r="F141" i="8"/>
  <c r="E141" i="8"/>
  <c r="D141" i="8"/>
  <c r="C141" i="8"/>
  <c r="B141" i="8"/>
  <c r="F127" i="8"/>
  <c r="E127" i="8"/>
  <c r="D127" i="8"/>
  <c r="C127" i="8"/>
  <c r="B127" i="8"/>
  <c r="F113" i="8"/>
  <c r="E113" i="8"/>
  <c r="D113" i="8"/>
  <c r="C113" i="8"/>
  <c r="B113" i="8"/>
  <c r="F99" i="8"/>
  <c r="E99" i="8"/>
  <c r="D99" i="8"/>
  <c r="C99" i="8"/>
  <c r="B99" i="8"/>
  <c r="F85" i="8"/>
  <c r="E85" i="8"/>
  <c r="D85" i="8"/>
  <c r="C85" i="8"/>
  <c r="B85" i="8"/>
  <c r="F71" i="8"/>
  <c r="E71" i="8"/>
  <c r="D71" i="8"/>
  <c r="C71" i="8"/>
  <c r="B71" i="8"/>
  <c r="F57" i="8"/>
  <c r="E57" i="8"/>
  <c r="D57" i="8"/>
  <c r="C57" i="8"/>
  <c r="B57" i="8"/>
  <c r="F43" i="8"/>
  <c r="E43" i="8"/>
  <c r="D43" i="8"/>
  <c r="C43" i="8"/>
  <c r="B43" i="8"/>
  <c r="F29" i="8"/>
  <c r="E29" i="8"/>
  <c r="D29" i="8"/>
  <c r="C29" i="8"/>
  <c r="B29" i="8"/>
  <c r="C15" i="8"/>
  <c r="D15" i="8"/>
  <c r="E15" i="8"/>
  <c r="F15" i="8"/>
  <c r="B15" i="8"/>
  <c r="I8" i="8"/>
  <c r="C3" i="8"/>
  <c r="C131" i="8" l="1"/>
  <c r="I140" i="8"/>
  <c r="I139" i="8"/>
  <c r="I138" i="8"/>
  <c r="I136" i="8"/>
  <c r="I135" i="8"/>
  <c r="I134" i="8"/>
  <c r="C117" i="8"/>
  <c r="I126" i="8"/>
  <c r="I125" i="8"/>
  <c r="I124" i="8"/>
  <c r="I123" i="8"/>
  <c r="I122" i="8"/>
  <c r="I121" i="8"/>
  <c r="I120" i="8"/>
  <c r="C103" i="8"/>
  <c r="I112" i="8"/>
  <c r="I111" i="8"/>
  <c r="I110" i="8"/>
  <c r="I109" i="8"/>
  <c r="I108" i="8"/>
  <c r="I107" i="8"/>
  <c r="C89" i="8"/>
  <c r="I98" i="8"/>
  <c r="I97" i="8"/>
  <c r="I96" i="8"/>
  <c r="I95" i="8"/>
  <c r="I94" i="8"/>
  <c r="I93" i="8"/>
  <c r="I92" i="8"/>
  <c r="C75" i="8"/>
  <c r="I84" i="8"/>
  <c r="I82" i="8"/>
  <c r="I81" i="8"/>
  <c r="I80" i="8"/>
  <c r="I79" i="8"/>
  <c r="I78" i="8"/>
  <c r="I9" i="8"/>
  <c r="I10" i="8"/>
  <c r="I11" i="8"/>
  <c r="I12" i="8"/>
  <c r="I13" i="8"/>
  <c r="I14" i="8"/>
  <c r="C95" i="9" l="1"/>
  <c r="C85" i="9"/>
  <c r="C75" i="9"/>
  <c r="C65" i="9"/>
  <c r="C55" i="9"/>
  <c r="C45" i="9"/>
  <c r="C102" i="9" l="1"/>
  <c r="B102" i="9"/>
  <c r="C101" i="9"/>
  <c r="B101" i="9"/>
  <c r="C100" i="9"/>
  <c r="B100" i="9"/>
  <c r="C99" i="9"/>
  <c r="B99" i="9"/>
  <c r="C92" i="9"/>
  <c r="C91" i="9"/>
  <c r="C90" i="9"/>
  <c r="C89" i="9"/>
  <c r="B92" i="9"/>
  <c r="B91" i="9"/>
  <c r="B90" i="9"/>
  <c r="B89" i="9"/>
  <c r="C82" i="9"/>
  <c r="C81" i="9"/>
  <c r="C80" i="9"/>
  <c r="C79" i="9"/>
  <c r="B82" i="9"/>
  <c r="B81" i="9"/>
  <c r="B80" i="9"/>
  <c r="B79" i="9"/>
  <c r="C71" i="9"/>
  <c r="C70" i="9"/>
  <c r="C69" i="9"/>
  <c r="B72" i="9"/>
  <c r="B71" i="9"/>
  <c r="B70" i="9"/>
  <c r="B69" i="9"/>
  <c r="C62" i="9"/>
  <c r="C61" i="9"/>
  <c r="C60" i="9"/>
  <c r="C59" i="9"/>
  <c r="B62" i="9"/>
  <c r="B61" i="9"/>
  <c r="B60" i="9"/>
  <c r="B59" i="9"/>
  <c r="B50" i="9"/>
  <c r="B49" i="9"/>
  <c r="D51" i="14" l="1"/>
  <c r="G35" i="14"/>
  <c r="E35" i="14"/>
  <c r="D35" i="14"/>
  <c r="F34" i="14"/>
  <c r="F33" i="14"/>
  <c r="F32" i="14"/>
  <c r="F31" i="14"/>
  <c r="F30" i="14"/>
  <c r="F29" i="14"/>
  <c r="F28" i="14"/>
  <c r="F27" i="14"/>
  <c r="F26" i="14"/>
  <c r="F25" i="14"/>
  <c r="F24" i="14"/>
  <c r="F23" i="14"/>
  <c r="G21" i="14"/>
  <c r="G10" i="14" s="1"/>
  <c r="E21" i="14"/>
  <c r="D21" i="14"/>
  <c r="F17" i="14"/>
  <c r="F16" i="14"/>
  <c r="F15" i="14"/>
  <c r="F14" i="14"/>
  <c r="F13" i="14"/>
  <c r="F12" i="14"/>
  <c r="D51" i="13"/>
  <c r="G35" i="13"/>
  <c r="E35" i="13"/>
  <c r="D35" i="13"/>
  <c r="F34" i="13"/>
  <c r="F33" i="13"/>
  <c r="F32" i="13"/>
  <c r="F31" i="13"/>
  <c r="F30" i="13"/>
  <c r="F29" i="13"/>
  <c r="F28" i="13"/>
  <c r="F27" i="13"/>
  <c r="F26" i="13"/>
  <c r="F25" i="13"/>
  <c r="F24" i="13"/>
  <c r="F23" i="13"/>
  <c r="G21" i="13"/>
  <c r="G10" i="13" s="1"/>
  <c r="E21" i="13"/>
  <c r="D21" i="13"/>
  <c r="F17" i="13"/>
  <c r="F16" i="13"/>
  <c r="F15" i="13"/>
  <c r="F14" i="13"/>
  <c r="F13" i="13"/>
  <c r="F12" i="13"/>
  <c r="D51" i="12"/>
  <c r="G35" i="12"/>
  <c r="E35" i="12"/>
  <c r="D35" i="12"/>
  <c r="F34" i="12"/>
  <c r="F33" i="12"/>
  <c r="F32" i="12"/>
  <c r="F31" i="12"/>
  <c r="F30" i="12"/>
  <c r="F29" i="12"/>
  <c r="F28" i="12"/>
  <c r="F27" i="12"/>
  <c r="F26" i="12"/>
  <c r="F25" i="12"/>
  <c r="F24" i="12"/>
  <c r="F23" i="12"/>
  <c r="G21" i="12"/>
  <c r="G10" i="12" s="1"/>
  <c r="E21" i="12"/>
  <c r="D21" i="12"/>
  <c r="F18" i="12"/>
  <c r="F17" i="12"/>
  <c r="F16" i="12"/>
  <c r="F15" i="12"/>
  <c r="F14" i="12"/>
  <c r="F13" i="12"/>
  <c r="F12" i="12"/>
  <c r="D51" i="11"/>
  <c r="G35" i="11"/>
  <c r="E35" i="11"/>
  <c r="D35" i="11"/>
  <c r="F34" i="11"/>
  <c r="F33" i="11"/>
  <c r="F32" i="11"/>
  <c r="F31" i="11"/>
  <c r="F30" i="11"/>
  <c r="F29" i="11"/>
  <c r="F28" i="11"/>
  <c r="F27" i="11"/>
  <c r="F26" i="11"/>
  <c r="F25" i="11"/>
  <c r="F24" i="11"/>
  <c r="F23" i="11"/>
  <c r="G21" i="11"/>
  <c r="G10" i="11" s="1"/>
  <c r="G41" i="11" s="1"/>
  <c r="E21" i="11"/>
  <c r="D21" i="11"/>
  <c r="F18" i="11"/>
  <c r="F17" i="11"/>
  <c r="F16" i="11"/>
  <c r="F15" i="11"/>
  <c r="F14" i="11"/>
  <c r="F13" i="11"/>
  <c r="F12" i="11"/>
  <c r="D51" i="10"/>
  <c r="G35" i="10"/>
  <c r="E35" i="10"/>
  <c r="D35" i="10"/>
  <c r="F34" i="10"/>
  <c r="F33" i="10"/>
  <c r="F32" i="10"/>
  <c r="F31" i="10"/>
  <c r="F30" i="10"/>
  <c r="F29" i="10"/>
  <c r="F28" i="10"/>
  <c r="F27" i="10"/>
  <c r="F26" i="10"/>
  <c r="F25" i="10"/>
  <c r="F24" i="10"/>
  <c r="F23" i="10"/>
  <c r="G21" i="10"/>
  <c r="G10" i="10" s="1"/>
  <c r="E21" i="10"/>
  <c r="D21" i="10"/>
  <c r="F18" i="10"/>
  <c r="F17" i="10"/>
  <c r="F16" i="10"/>
  <c r="F15" i="10"/>
  <c r="F14" i="10"/>
  <c r="F13" i="10"/>
  <c r="F12" i="10"/>
  <c r="G41" i="14" l="1"/>
  <c r="J141" i="8" s="1"/>
  <c r="F21" i="10"/>
  <c r="F10" i="10" s="1"/>
  <c r="F35" i="12"/>
  <c r="G41" i="12"/>
  <c r="J113" i="8" s="1"/>
  <c r="C78" i="9"/>
  <c r="C83" i="9" s="1"/>
  <c r="E80" i="9" s="1"/>
  <c r="F35" i="11"/>
  <c r="F35" i="10"/>
  <c r="J99" i="8"/>
  <c r="C68" i="9"/>
  <c r="C73" i="9" s="1"/>
  <c r="E70" i="9" s="1"/>
  <c r="F35" i="13"/>
  <c r="F21" i="13"/>
  <c r="F10" i="13" s="1"/>
  <c r="F35" i="14"/>
  <c r="F21" i="12"/>
  <c r="F10" i="12" s="1"/>
  <c r="F21" i="11"/>
  <c r="F10" i="11" s="1"/>
  <c r="I65" i="8"/>
  <c r="I66" i="8"/>
  <c r="I67" i="8"/>
  <c r="I68" i="8"/>
  <c r="I69" i="8"/>
  <c r="I70" i="8"/>
  <c r="I64" i="8"/>
  <c r="I51" i="8"/>
  <c r="I52" i="8"/>
  <c r="I53" i="8"/>
  <c r="I54" i="8"/>
  <c r="I55" i="8"/>
  <c r="I56" i="8"/>
  <c r="I50" i="8"/>
  <c r="I38" i="8"/>
  <c r="I37" i="8"/>
  <c r="I39" i="8"/>
  <c r="I40" i="8"/>
  <c r="I41" i="8"/>
  <c r="I42" i="8"/>
  <c r="I36" i="8"/>
  <c r="I23" i="8"/>
  <c r="I24" i="8"/>
  <c r="I25" i="8"/>
  <c r="I26" i="8"/>
  <c r="I27" i="8"/>
  <c r="I28" i="8"/>
  <c r="I22" i="8"/>
  <c r="C98" i="9" l="1"/>
  <c r="F41" i="13"/>
  <c r="B78" i="9"/>
  <c r="B83" i="9" s="1"/>
  <c r="E78" i="9"/>
  <c r="E82" i="9"/>
  <c r="E68" i="9"/>
  <c r="E72" i="9"/>
  <c r="F41" i="11"/>
  <c r="F42" i="11" s="1"/>
  <c r="G41" i="10"/>
  <c r="J85" i="8" s="1"/>
  <c r="C58" i="9"/>
  <c r="G41" i="13"/>
  <c r="J127" i="8" s="1"/>
  <c r="C88" i="9"/>
  <c r="F41" i="10"/>
  <c r="B58" i="9"/>
  <c r="B63" i="9" s="1"/>
  <c r="B88" i="9" l="1"/>
  <c r="B93" i="9" s="1"/>
  <c r="C103" i="9"/>
  <c r="E100" i="9" s="1"/>
  <c r="B68" i="9"/>
  <c r="B73" i="9" s="1"/>
  <c r="F41" i="12"/>
  <c r="F42" i="12" s="1"/>
  <c r="F42" i="13"/>
  <c r="F42" i="10"/>
  <c r="E62" i="9"/>
  <c r="C63" i="9"/>
  <c r="E60" i="9" s="1"/>
  <c r="C93" i="9"/>
  <c r="E90" i="9" s="1"/>
  <c r="C51" i="9"/>
  <c r="B51" i="9"/>
  <c r="C50" i="9"/>
  <c r="C49" i="9"/>
  <c r="C52" i="9"/>
  <c r="B52" i="9"/>
  <c r="C41" i="9"/>
  <c r="B41" i="9"/>
  <c r="C40" i="9"/>
  <c r="B40" i="9"/>
  <c r="C39" i="9"/>
  <c r="B39" i="9"/>
  <c r="C42" i="9"/>
  <c r="B42" i="9"/>
  <c r="C21" i="9"/>
  <c r="B21" i="9"/>
  <c r="C20" i="9"/>
  <c r="B20" i="9"/>
  <c r="C19" i="9"/>
  <c r="B19" i="9"/>
  <c r="C22" i="9"/>
  <c r="B22" i="9"/>
  <c r="C5" i="8"/>
  <c r="C10" i="9"/>
  <c r="B9" i="9"/>
  <c r="G21" i="7"/>
  <c r="G10" i="7" s="1"/>
  <c r="G35" i="7"/>
  <c r="E35" i="7"/>
  <c r="D35" i="7"/>
  <c r="F34" i="7"/>
  <c r="F33" i="7"/>
  <c r="F32" i="7"/>
  <c r="F31" i="7"/>
  <c r="F30" i="7"/>
  <c r="F29" i="7"/>
  <c r="F28" i="7"/>
  <c r="F27" i="7"/>
  <c r="F26" i="7"/>
  <c r="F25" i="7"/>
  <c r="F24" i="7"/>
  <c r="F23" i="7"/>
  <c r="E21" i="7"/>
  <c r="D21" i="7"/>
  <c r="F18" i="7"/>
  <c r="F17" i="7"/>
  <c r="F16" i="7"/>
  <c r="F15" i="7"/>
  <c r="F14" i="7"/>
  <c r="F13" i="7"/>
  <c r="F12" i="7"/>
  <c r="G35" i="6"/>
  <c r="E35" i="6"/>
  <c r="D35" i="6"/>
  <c r="F34" i="6"/>
  <c r="F33" i="6"/>
  <c r="F32" i="6"/>
  <c r="F31" i="6"/>
  <c r="F30" i="6"/>
  <c r="F29" i="6"/>
  <c r="F28" i="6"/>
  <c r="F27" i="6"/>
  <c r="F26" i="6"/>
  <c r="F25" i="6"/>
  <c r="F24" i="6"/>
  <c r="F23" i="6"/>
  <c r="G21" i="6"/>
  <c r="E21" i="6"/>
  <c r="D21" i="6"/>
  <c r="F18" i="6"/>
  <c r="F17" i="6"/>
  <c r="F16" i="6"/>
  <c r="F15" i="6"/>
  <c r="F14" i="6"/>
  <c r="F13" i="6"/>
  <c r="F12" i="6"/>
  <c r="G35" i="4"/>
  <c r="E35" i="4"/>
  <c r="D35" i="4"/>
  <c r="F34" i="4"/>
  <c r="F33" i="4"/>
  <c r="F31" i="4"/>
  <c r="F30" i="4"/>
  <c r="F29" i="4"/>
  <c r="F28" i="4"/>
  <c r="F27" i="4"/>
  <c r="F26" i="4"/>
  <c r="F25" i="4"/>
  <c r="F24" i="4"/>
  <c r="F23" i="4"/>
  <c r="G21" i="4"/>
  <c r="G10" i="4" s="1"/>
  <c r="E21" i="4"/>
  <c r="D21" i="4"/>
  <c r="F17" i="4"/>
  <c r="F16" i="4"/>
  <c r="F15" i="4"/>
  <c r="F14" i="4"/>
  <c r="F13" i="4"/>
  <c r="F12" i="4"/>
  <c r="F26" i="3"/>
  <c r="G35" i="3"/>
  <c r="D51" i="7"/>
  <c r="D51" i="6"/>
  <c r="D52" i="4"/>
  <c r="F23" i="3"/>
  <c r="F12" i="3"/>
  <c r="F13" i="3"/>
  <c r="F14" i="3"/>
  <c r="F15" i="3"/>
  <c r="F16" i="3"/>
  <c r="F17" i="3"/>
  <c r="F20" i="3"/>
  <c r="F30" i="3"/>
  <c r="F31" i="3"/>
  <c r="F33" i="3"/>
  <c r="F34" i="3"/>
  <c r="F27" i="3"/>
  <c r="F24" i="3"/>
  <c r="F25" i="3"/>
  <c r="F28" i="3"/>
  <c r="F29" i="3"/>
  <c r="F32" i="3"/>
  <c r="D51" i="3"/>
  <c r="E35" i="3"/>
  <c r="D35" i="3"/>
  <c r="E21" i="3"/>
  <c r="D21" i="3"/>
  <c r="C61" i="8"/>
  <c r="C47" i="8"/>
  <c r="B10" i="9"/>
  <c r="C11" i="9"/>
  <c r="C9" i="9"/>
  <c r="C12" i="9"/>
  <c r="B12" i="9"/>
  <c r="B11" i="9"/>
  <c r="C35" i="9"/>
  <c r="E98" i="9" l="1"/>
  <c r="E58" i="9"/>
  <c r="E88" i="9"/>
  <c r="B111" i="9"/>
  <c r="B113" i="9"/>
  <c r="C110" i="9"/>
  <c r="B112" i="9"/>
  <c r="C112" i="9"/>
  <c r="C113" i="9"/>
  <c r="C111" i="9"/>
  <c r="B110" i="9"/>
  <c r="C48" i="9"/>
  <c r="F21" i="7"/>
  <c r="F10" i="7" s="1"/>
  <c r="G10" i="6"/>
  <c r="C38" i="9" s="1"/>
  <c r="F35" i="7"/>
  <c r="F35" i="6"/>
  <c r="F21" i="6"/>
  <c r="E32" i="9"/>
  <c r="F35" i="4"/>
  <c r="F21" i="4"/>
  <c r="F10" i="4" s="1"/>
  <c r="F35" i="3"/>
  <c r="F21" i="3"/>
  <c r="E52" i="9" l="1"/>
  <c r="F41" i="7"/>
  <c r="G41" i="7"/>
  <c r="J71" i="8" s="1"/>
  <c r="E42" i="9"/>
  <c r="C53" i="9"/>
  <c r="E50" i="9" s="1"/>
  <c r="C33" i="9"/>
  <c r="G41" i="4"/>
  <c r="J29" i="8" s="1"/>
  <c r="C43" i="9"/>
  <c r="E40" i="9" s="1"/>
  <c r="F10" i="6"/>
  <c r="F41" i="6" s="1"/>
  <c r="G41" i="6"/>
  <c r="J57" i="8" s="1"/>
  <c r="J43" i="8"/>
  <c r="C18" i="9"/>
  <c r="F41" i="4"/>
  <c r="F10" i="3"/>
  <c r="F41" i="3" s="1"/>
  <c r="E30" i="9" l="1"/>
  <c r="E31" i="9"/>
  <c r="F42" i="7"/>
  <c r="B48" i="9"/>
  <c r="B53" i="9" s="1"/>
  <c r="E38" i="9"/>
  <c r="E48" i="9"/>
  <c r="E28" i="9"/>
  <c r="E22" i="9"/>
  <c r="C23" i="9"/>
  <c r="E20" i="9" s="1"/>
  <c r="B38" i="9"/>
  <c r="B43" i="9" s="1"/>
  <c r="F42" i="6"/>
  <c r="B8" i="9"/>
  <c r="B18" i="9"/>
  <c r="F42" i="4"/>
  <c r="B23" i="9" l="1"/>
  <c r="E18" i="9"/>
  <c r="B13" i="9"/>
  <c r="B33" i="9"/>
  <c r="G21" i="3" l="1"/>
  <c r="G10" i="3" s="1"/>
  <c r="G41" i="3" s="1"/>
  <c r="J15" i="8" l="1"/>
  <c r="F42" i="3"/>
  <c r="C8" i="9"/>
  <c r="E12" i="9" s="1"/>
  <c r="C13" i="9" l="1"/>
  <c r="C109" i="9"/>
  <c r="E8" i="9" l="1"/>
  <c r="E10" i="9"/>
  <c r="C114" i="9"/>
  <c r="F10" i="14"/>
  <c r="B98" i="9" s="1"/>
  <c r="B103" i="9" l="1"/>
  <c r="B109" i="9"/>
  <c r="B114" i="9" s="1"/>
  <c r="F41" i="14"/>
  <c r="F4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200-000001000000}">
      <text>
        <r>
          <rPr>
            <b/>
            <sz val="9"/>
            <color indexed="81"/>
            <rFont val="Arial"/>
            <family val="2"/>
          </rPr>
          <t>Seules les cases colorées sont à compléter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B00-000001000000}">
      <text>
        <r>
          <rPr>
            <b/>
            <sz val="9"/>
            <color indexed="81"/>
            <rFont val="Arial"/>
            <family val="2"/>
          </rPr>
          <t>Seules les cases colorées sont à compléter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300-000001000000}">
      <text>
        <r>
          <rPr>
            <b/>
            <sz val="9"/>
            <color indexed="81"/>
            <rFont val="Arial"/>
            <family val="2"/>
          </rPr>
          <t>Seules les cases colorées sont à compléter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D28D221A-2C50-4B95-AFD9-52F9189DE46D}">
      <text>
        <r>
          <rPr>
            <b/>
            <sz val="9"/>
            <color indexed="81"/>
            <rFont val="Arial"/>
            <family val="2"/>
          </rPr>
          <t>Seules les cases colorées sont à compléter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500-000001000000}">
      <text>
        <r>
          <rPr>
            <b/>
            <sz val="9"/>
            <color indexed="81"/>
            <rFont val="Arial"/>
            <family val="2"/>
          </rPr>
          <t>Seules les cases colorées sont à compléter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600-000001000000}">
      <text>
        <r>
          <rPr>
            <b/>
            <sz val="9"/>
            <color indexed="81"/>
            <rFont val="Arial"/>
            <family val="2"/>
          </rPr>
          <t>Seules les cases colorées sont à compléter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700-000001000000}">
      <text>
        <r>
          <rPr>
            <b/>
            <sz val="9"/>
            <color indexed="81"/>
            <rFont val="Arial"/>
            <family val="2"/>
          </rPr>
          <t>Seules les cases colorées sont à compléter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800-000001000000}">
      <text>
        <r>
          <rPr>
            <b/>
            <sz val="9"/>
            <color indexed="81"/>
            <rFont val="Arial"/>
            <family val="2"/>
          </rPr>
          <t>Seules les cases colorées sont à compléter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900-000001000000}">
      <text>
        <r>
          <rPr>
            <b/>
            <sz val="9"/>
            <color indexed="81"/>
            <rFont val="Arial"/>
            <family val="2"/>
          </rPr>
          <t>Seules les cases colorées sont à compléter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Anne CHEIKEL - INSERM</author>
  </authors>
  <commentList>
    <comment ref="A1" authorId="0" shapeId="0" xr:uid="{00000000-0006-0000-0A00-000001000000}">
      <text>
        <r>
          <rPr>
            <b/>
            <sz val="9"/>
            <color indexed="81"/>
            <rFont val="Arial"/>
            <family val="2"/>
          </rPr>
          <t>Seules les cases colorées sont à compléter</t>
        </r>
      </text>
    </comment>
  </commentList>
</comments>
</file>

<file path=xl/sharedStrings.xml><?xml version="1.0" encoding="utf-8"?>
<sst xmlns="http://schemas.openxmlformats.org/spreadsheetml/2006/main" count="920" uniqueCount="228">
  <si>
    <t>Etablissements publics nationaux</t>
  </si>
  <si>
    <t>Commission Européenne</t>
  </si>
  <si>
    <t>Collectivités Territoriales</t>
  </si>
  <si>
    <t>Ministères</t>
  </si>
  <si>
    <t>Etat de la subvention</t>
  </si>
  <si>
    <t>Acquis</t>
  </si>
  <si>
    <t>En cours d'acquisition</t>
  </si>
  <si>
    <t>En cours de négociation</t>
  </si>
  <si>
    <t>Etablissements de santé</t>
  </si>
  <si>
    <t>Organismes publics de recherche (EPST, EPIC, …) ;</t>
  </si>
  <si>
    <t>Etablissement d'enseignement supérieur (Universités, écoles)</t>
  </si>
  <si>
    <t>Fondations/associations de recherche</t>
  </si>
  <si>
    <t>ANR</t>
  </si>
  <si>
    <t>Assocations, Fondations</t>
  </si>
  <si>
    <t>Nom du financeur</t>
  </si>
  <si>
    <t>Type de financeur</t>
  </si>
  <si>
    <t>Montant total du financement</t>
  </si>
  <si>
    <t>Etat du financement</t>
  </si>
  <si>
    <t>Numéro du laboratoire</t>
  </si>
  <si>
    <t xml:space="preserve">TOTAL </t>
  </si>
  <si>
    <t>Nom et prénom du Responsable Equipe 2 :</t>
  </si>
  <si>
    <t>Equipe 2</t>
  </si>
  <si>
    <t>Nom et prénom du Responsable Equipe 3 :</t>
  </si>
  <si>
    <t>Equipe 3</t>
  </si>
  <si>
    <t>Nom et prénom du Responsable Equipe 4 :</t>
  </si>
  <si>
    <t>Equipe 4</t>
  </si>
  <si>
    <t>Nom et prénom du Responsable Equipe 5 :</t>
  </si>
  <si>
    <t>Equipe 5</t>
  </si>
  <si>
    <t>Acronyme du projet :</t>
  </si>
  <si>
    <t>Nom et prénom du Responsable d'équipe 5 :</t>
  </si>
  <si>
    <t>Nom et prénom du Responsable d'équipe 4 :</t>
  </si>
  <si>
    <t>Nom et prénom du Responsable d'équipe 1 :</t>
  </si>
  <si>
    <t>Nom et prénom du Responsable d'équipe 2 :</t>
  </si>
  <si>
    <t>Nom et prénom du Responsable d'équipe 3 :</t>
  </si>
  <si>
    <t>(a)</t>
  </si>
  <si>
    <t>(c)</t>
  </si>
  <si>
    <t>Coût complet</t>
  </si>
  <si>
    <t>Type organisme gestionnaire</t>
  </si>
  <si>
    <t>Titre et acronyme du projet :</t>
  </si>
  <si>
    <t>Nom développé du laboratoire :</t>
  </si>
  <si>
    <t xml:space="preserve">Numéro du laboratoire  : </t>
  </si>
  <si>
    <t>Catégorie de dépenses</t>
  </si>
  <si>
    <t>Aide demandée</t>
  </si>
  <si>
    <r>
      <t>Personnel</t>
    </r>
    <r>
      <rPr>
        <b/>
        <sz val="10"/>
        <rFont val="Arial"/>
        <family val="2"/>
      </rPr>
      <t xml:space="preserve"> </t>
    </r>
    <r>
      <rPr>
        <sz val="10"/>
        <rFont val="Arial"/>
        <family val="2"/>
      </rPr>
      <t>(taxes et charges comprises)</t>
    </r>
  </si>
  <si>
    <t>Dépenses de personnel (a)</t>
  </si>
  <si>
    <t>TOTAL</t>
  </si>
  <si>
    <t>Achat de petits matériels, consommables, fonctionnement</t>
  </si>
  <si>
    <t>BUDGET TOTAL</t>
  </si>
  <si>
    <t xml:space="preserve">Taux de l'aide : </t>
  </si>
  <si>
    <t>Equipe 1 - Coordonnateur</t>
  </si>
  <si>
    <t>Date de recrutement envisagée</t>
  </si>
  <si>
    <t>Total - aide demandée</t>
  </si>
  <si>
    <t xml:space="preserve">Personnel </t>
  </si>
  <si>
    <t>Consommables, missions</t>
  </si>
  <si>
    <t>Frais de gestion</t>
  </si>
  <si>
    <t>(d)</t>
  </si>
  <si>
    <t>(e)</t>
  </si>
  <si>
    <t>Coût global</t>
  </si>
  <si>
    <t xml:space="preserve">Etablissement de droit public </t>
  </si>
  <si>
    <t xml:space="preserve">Etablissement de droit privé </t>
  </si>
  <si>
    <t xml:space="preserve">
</t>
  </si>
  <si>
    <t>Externalisation de prestation</t>
  </si>
  <si>
    <t xml:space="preserve">Externalisation de prestation </t>
  </si>
  <si>
    <t>Equipements</t>
  </si>
  <si>
    <t>Achat de petits matériels, consommables et fonctionnement</t>
  </si>
  <si>
    <t>Signature du Représentant légal de l'organisme gestionnaire</t>
  </si>
  <si>
    <t>Missions *</t>
  </si>
  <si>
    <t>*Au-delà de 5% ces frais devront faire l'objet d'une justification</t>
  </si>
  <si>
    <t>Autres organismes oeuvrant dans le domaine de la recherche</t>
  </si>
  <si>
    <t>Détail des dépenses d'achat de petits matériels, consommables et fonctionnement</t>
  </si>
  <si>
    <t>Détail des dépenses de personnel
(type de poste, niveau de recrutement, durée de recrutement souhaité (en mois), quotité de temps de travail de l'employé)</t>
  </si>
  <si>
    <t>Détail des dépenses d'équipements
(type d'équipement, quantité, montant estimé par équipement)</t>
  </si>
  <si>
    <t>Détail des dépenses des frais de mission
 (nombre de mission, nombre de personnes concernées, lieu de la mission, objet de la mission)</t>
  </si>
  <si>
    <t xml:space="preserve">Détail des dépenses d'externalisation de prestation
(statut du prestataire envisagé : public/privé, objet de la prestation, raison pour laquelle une partie du projet doit être externalisée) </t>
  </si>
  <si>
    <r>
      <rPr>
        <b/>
        <sz val="13"/>
        <color theme="0"/>
        <rFont val="Arial"/>
        <family val="2"/>
      </rPr>
      <t xml:space="preserve">Détail des dépenses de personnel
</t>
    </r>
    <r>
      <rPr>
        <b/>
        <sz val="11"/>
        <color theme="0"/>
        <rFont val="Arial"/>
        <family val="2"/>
      </rPr>
      <t>(type de poste, niveau de recrutement, durée de recrutement souhaité (en mois), quotité de temps de travail de l'employé)</t>
    </r>
  </si>
  <si>
    <r>
      <rPr>
        <b/>
        <sz val="13"/>
        <color theme="0"/>
        <rFont val="Arial"/>
        <family val="2"/>
      </rPr>
      <t>Détail des dépenses d'équipements</t>
    </r>
    <r>
      <rPr>
        <b/>
        <sz val="12"/>
        <color theme="0"/>
        <rFont val="Arial"/>
        <family val="2"/>
      </rPr>
      <t xml:space="preserve">
</t>
    </r>
    <r>
      <rPr>
        <b/>
        <sz val="11"/>
        <color theme="0"/>
        <rFont val="Arial"/>
        <family val="2"/>
      </rPr>
      <t>(type d'équipement, quantité, montant estimé par équipement)</t>
    </r>
  </si>
  <si>
    <r>
      <rPr>
        <b/>
        <sz val="13"/>
        <color theme="0"/>
        <rFont val="Arial"/>
        <family val="2"/>
      </rPr>
      <t>Détail des dépenses des frais de mission</t>
    </r>
    <r>
      <rPr>
        <b/>
        <sz val="11"/>
        <color theme="0"/>
        <rFont val="Arial"/>
        <family val="2"/>
      </rPr>
      <t xml:space="preserve">
 (nombre de mission, nombre de personnes concernées, lieu de la mission, objet de la mission)</t>
    </r>
  </si>
  <si>
    <r>
      <rPr>
        <b/>
        <sz val="13"/>
        <color theme="0"/>
        <rFont val="Arial"/>
        <family val="2"/>
      </rPr>
      <t>Détail des dépenses d'externalisation de prestation</t>
    </r>
    <r>
      <rPr>
        <b/>
        <sz val="11"/>
        <color theme="0"/>
        <rFont val="Arial"/>
        <family val="2"/>
      </rPr>
      <t xml:space="preserve">
(statut du prestataire envisagé : public/privé, objet de la prestation, raison pour laquelle une partie du projet doit être externalisée) </t>
    </r>
  </si>
  <si>
    <t>Nom et prénom du Responsable Equipe 6 :</t>
  </si>
  <si>
    <t>Equipe 6</t>
  </si>
  <si>
    <t>Nom et prénom du Responsable Equipe 7 :</t>
  </si>
  <si>
    <t>Equipe 7</t>
  </si>
  <si>
    <t>Nom et prénom du Responsable Equipe 8 :</t>
  </si>
  <si>
    <t>Equipe 8</t>
  </si>
  <si>
    <t>Nom et prénom du Responsable Equipe 9 :</t>
  </si>
  <si>
    <t>Equipe 9</t>
  </si>
  <si>
    <t>Nom et prénom du Responsable Equipe 10 :</t>
  </si>
  <si>
    <t>Equipe 10</t>
  </si>
  <si>
    <t>BUDGET TOTAL PROJET DE RECHERCHE 
(équipes 1, 2, 3, 4, 5, 6, 7, 8, 9 et 10)</t>
  </si>
  <si>
    <t>N°1</t>
  </si>
  <si>
    <t>N°2</t>
  </si>
  <si>
    <t>N°3</t>
  </si>
  <si>
    <t>N°4</t>
  </si>
  <si>
    <t>N°5</t>
  </si>
  <si>
    <t>N°6</t>
  </si>
  <si>
    <t>N°7</t>
  </si>
  <si>
    <t>N°8</t>
  </si>
  <si>
    <t>(a1)</t>
  </si>
  <si>
    <t>(a2)</t>
  </si>
  <si>
    <t>(a3)</t>
  </si>
  <si>
    <t>(a4)</t>
  </si>
  <si>
    <t>(a5)</t>
  </si>
  <si>
    <r>
      <rPr>
        <b/>
        <sz val="11"/>
        <color theme="7"/>
        <rFont val="Arial"/>
        <family val="2"/>
      </rPr>
      <t>(b)</t>
    </r>
    <r>
      <rPr>
        <b/>
        <sz val="11"/>
        <color theme="3"/>
        <rFont val="Arial"/>
        <family val="2"/>
      </rPr>
      <t xml:space="preserve"> </t>
    </r>
  </si>
  <si>
    <r>
      <rPr>
        <b/>
        <sz val="11"/>
        <color theme="7"/>
        <rFont val="Arial"/>
        <family val="2"/>
      </rPr>
      <t>(f)</t>
    </r>
    <r>
      <rPr>
        <b/>
        <sz val="11"/>
        <color theme="3"/>
        <rFont val="Arial"/>
        <family val="2"/>
      </rPr>
      <t xml:space="preserve"> </t>
    </r>
  </si>
  <si>
    <r>
      <rPr>
        <b/>
        <sz val="11"/>
        <color theme="7"/>
        <rFont val="Arial"/>
        <family val="2"/>
      </rPr>
      <t>(g)</t>
    </r>
    <r>
      <rPr>
        <b/>
        <sz val="11"/>
        <color theme="3"/>
        <rFont val="Arial"/>
        <family val="2"/>
      </rPr>
      <t xml:space="preserve"> </t>
    </r>
  </si>
  <si>
    <r>
      <rPr>
        <b/>
        <sz val="11"/>
        <color theme="7"/>
        <rFont val="Arial"/>
        <family val="2"/>
      </rPr>
      <t>(h)</t>
    </r>
    <r>
      <rPr>
        <b/>
        <sz val="11"/>
        <color theme="3"/>
        <rFont val="Arial"/>
        <family val="2"/>
      </rPr>
      <t xml:space="preserve"> </t>
    </r>
  </si>
  <si>
    <r>
      <t>Niveau de recrutement</t>
    </r>
    <r>
      <rPr>
        <sz val="8"/>
        <rFont val="Arial"/>
        <family val="2"/>
      </rPr>
      <t xml:space="preserve"> (a3)</t>
    </r>
    <r>
      <rPr>
        <b/>
        <sz val="8"/>
        <rFont val="Arial"/>
        <family val="2"/>
      </rPr>
      <t xml:space="preserve"> / fonction</t>
    </r>
  </si>
  <si>
    <r>
      <t xml:space="preserve">Nombre de personne.mois </t>
    </r>
    <r>
      <rPr>
        <sz val="8"/>
        <rFont val="Arial"/>
        <family val="2"/>
      </rPr>
      <t>(a4)</t>
    </r>
  </si>
  <si>
    <t>Nombre de personne.mois</t>
  </si>
  <si>
    <r>
      <t xml:space="preserve">Coût mensuel </t>
    </r>
    <r>
      <rPr>
        <sz val="8"/>
        <rFont val="Arial"/>
        <family val="2"/>
      </rPr>
      <t>(taxes et charges comprises) (a5)</t>
    </r>
  </si>
  <si>
    <t xml:space="preserve">Coût global du projet (b) </t>
  </si>
  <si>
    <t>Niveau du recrutement (a3)</t>
  </si>
  <si>
    <r>
      <t xml:space="preserve">Personnel permanent (statutaire ou CDI) </t>
    </r>
    <r>
      <rPr>
        <b/>
        <u/>
        <sz val="10"/>
        <rFont val="Arial"/>
        <family val="2"/>
      </rPr>
      <t>déjà financé</t>
    </r>
    <r>
      <rPr>
        <sz val="10"/>
        <rFont val="Arial"/>
        <family val="2"/>
      </rPr>
      <t xml:space="preserve"> (a1)(1)</t>
    </r>
  </si>
  <si>
    <r>
      <t xml:space="preserve">Personnel temporaire </t>
    </r>
    <r>
      <rPr>
        <b/>
        <u/>
        <sz val="10"/>
        <rFont val="Arial"/>
        <family val="2"/>
      </rPr>
      <t>déjà financé</t>
    </r>
    <r>
      <rPr>
        <sz val="10"/>
        <rFont val="Arial"/>
        <family val="2"/>
      </rPr>
      <t xml:space="preserve"> (a1)(1)</t>
    </r>
  </si>
  <si>
    <t>Personnel temporaire (CDD) dont le financement est demandé (a2)(1)</t>
  </si>
  <si>
    <r>
      <t xml:space="preserve">Personnel en CDI </t>
    </r>
    <r>
      <rPr>
        <b/>
        <u/>
        <sz val="10"/>
        <rFont val="Arial"/>
        <family val="2"/>
      </rPr>
      <t>déjà financé</t>
    </r>
    <r>
      <rPr>
        <sz val="10"/>
        <rFont val="Arial"/>
        <family val="2"/>
      </rPr>
      <t xml:space="preserve"> (a1)(2)</t>
    </r>
  </si>
  <si>
    <r>
      <t xml:space="preserve">Personnel en CDD </t>
    </r>
    <r>
      <rPr>
        <b/>
        <u/>
        <sz val="10"/>
        <rFont val="Arial"/>
        <family val="2"/>
      </rPr>
      <t>déjà financé</t>
    </r>
    <r>
      <rPr>
        <sz val="10"/>
        <rFont val="Arial"/>
        <family val="2"/>
      </rPr>
      <t xml:space="preserve"> (a1)(2)</t>
    </r>
  </si>
  <si>
    <t xml:space="preserve">Personnel en CDI dont le financement est demandé (a2)(2) </t>
  </si>
  <si>
    <t xml:space="preserve">Personnel en CDD dont le financement est demandé (a2)(2) </t>
  </si>
  <si>
    <t>Equipements (c)</t>
  </si>
  <si>
    <t>Frais de mission (d)</t>
  </si>
  <si>
    <t>Externalisation de prestation (e)</t>
  </si>
  <si>
    <r>
      <t xml:space="preserve">ARGUMENTAIRE (h)
</t>
    </r>
    <r>
      <rPr>
        <b/>
        <sz val="12"/>
        <color rgb="FFC00000"/>
        <rFont val="Arial"/>
        <family val="2"/>
      </rPr>
      <t>Chaque poste de dépense doit être précisement justifié.</t>
    </r>
  </si>
  <si>
    <t>Ressources complémentaires acquises et prévisionnelles Equipe 1 (g)</t>
  </si>
  <si>
    <t>Ressources complémentaires acquises et prévisionnelles Equipe 2 (g)</t>
  </si>
  <si>
    <t>Ressources complémentaires acquises et prévisionnelles Equipe 3 (g)</t>
  </si>
  <si>
    <t>Ressources complémentaires acquises et prévisionnelles Equipe 4 (g)</t>
  </si>
  <si>
    <t>Ressources complémentaires acquises et prévisionnelles Equipe 5 (g)</t>
  </si>
  <si>
    <t>Ressources complémentaires acquises et prévisionnelles Equipe 6 (g)</t>
  </si>
  <si>
    <t>Ressources complémentaires acquises et prévisionnelles Equipe 7 (g)</t>
  </si>
  <si>
    <t>Ressources complémentaires acquises et prévisionnelles Equipe 8 (g)</t>
  </si>
  <si>
    <t>Ressources complémentaires acquises et prévisionnelles Equipe 9 (g)</t>
  </si>
  <si>
    <t>Ressources complémentaires acquises et prévisionnelles Equipe 10 (g)</t>
  </si>
  <si>
    <t>Renseigner les montants en arrondissant à l'euro près</t>
  </si>
  <si>
    <t>Nom et prénom du Responsable Equipe Coordonnateur :</t>
  </si>
  <si>
    <t>d</t>
  </si>
  <si>
    <t>Reportez vous à l'onglet synthèse pour vérifiez les plafonds</t>
  </si>
  <si>
    <t>N°9</t>
  </si>
  <si>
    <r>
      <rPr>
        <sz val="11"/>
        <rFont val="Arial"/>
        <family val="2"/>
      </rPr>
      <t>Avant de compléter l’annexe, veillez à bien vérifier l’éligibilité de l’organisme gestionnaire demandant un financement.</t>
    </r>
    <r>
      <rPr>
        <i/>
        <sz val="11"/>
        <rFont val="Arial"/>
        <family val="2"/>
      </rPr>
      <t xml:space="preserve">
</t>
    </r>
    <r>
      <rPr>
        <i/>
        <sz val="11"/>
        <color theme="3"/>
        <rFont val="Arial"/>
        <family val="2"/>
      </rPr>
      <t>Before completing the appendix, please check the eligibility of the organization applying for funding.</t>
    </r>
  </si>
  <si>
    <r>
      <t xml:space="preserve">Partie 1 - Recommandations générales, </t>
    </r>
    <r>
      <rPr>
        <b/>
        <u/>
        <sz val="11"/>
        <color rgb="FFFF0000"/>
        <rFont val="Arial"/>
        <family val="2"/>
      </rPr>
      <t xml:space="preserve">à respecter impérativement sous peine de rejet du dossier
</t>
    </r>
    <r>
      <rPr>
        <b/>
        <i/>
        <sz val="11"/>
        <color theme="3"/>
        <rFont val="Arial"/>
        <family val="2"/>
      </rPr>
      <t>Part 1 - General recommendations, which must be complied with if the application is to be accepted.</t>
    </r>
  </si>
  <si>
    <r>
      <rPr>
        <sz val="11"/>
        <rFont val="Arial"/>
        <family val="2"/>
      </rPr>
      <t xml:space="preserve">Dans les feuilles à renseigner, </t>
    </r>
    <r>
      <rPr>
        <b/>
        <sz val="11"/>
        <color rgb="FFFF0000"/>
        <rFont val="Arial"/>
        <family val="2"/>
      </rPr>
      <t>seules les cellules de couleur bleue sont à remplir</t>
    </r>
    <r>
      <rPr>
        <sz val="11"/>
        <rFont val="Arial"/>
        <family val="2"/>
      </rPr>
      <t xml:space="preserve">.
</t>
    </r>
    <r>
      <rPr>
        <i/>
        <sz val="11"/>
        <color theme="3"/>
        <rFont val="Arial"/>
        <family val="2"/>
      </rPr>
      <t xml:space="preserve">In the sheets to be filled in, </t>
    </r>
    <r>
      <rPr>
        <b/>
        <i/>
        <sz val="11"/>
        <color theme="3"/>
        <rFont val="Arial"/>
        <family val="2"/>
      </rPr>
      <t>only the blue cells must be filled in.</t>
    </r>
  </si>
  <si>
    <r>
      <rPr>
        <sz val="11"/>
        <rFont val="Arial"/>
        <family val="2"/>
      </rPr>
      <t>Afin de garantir l'intégrité de l'ensemble des données calculées automatiquement,</t>
    </r>
    <r>
      <rPr>
        <sz val="11"/>
        <color rgb="FFFF0000"/>
        <rFont val="Arial"/>
        <family val="2"/>
      </rPr>
      <t xml:space="preserve"> </t>
    </r>
    <r>
      <rPr>
        <b/>
        <sz val="11"/>
        <color rgb="FFFF0000"/>
        <rFont val="Arial"/>
        <family val="2"/>
      </rPr>
      <t>il est impératif de</t>
    </r>
    <r>
      <rPr>
        <sz val="11"/>
        <color rgb="FFFF0000"/>
        <rFont val="Arial"/>
        <family val="2"/>
      </rPr>
      <t xml:space="preserve"> </t>
    </r>
    <r>
      <rPr>
        <b/>
        <sz val="11"/>
        <color rgb="FFFF0000"/>
        <rFont val="Arial"/>
        <family val="2"/>
      </rPr>
      <t>ne pas modifier la structure du fichier</t>
    </r>
    <r>
      <rPr>
        <sz val="11"/>
        <rFont val="Arial"/>
        <family val="2"/>
      </rPr>
      <t xml:space="preserve"> (aucune suppression ni ajout de feuilles ou de cellules, ni modification du nom des feuilles) afin de ne pas perturber l'exploitation ultérieure des fichiers. </t>
    </r>
    <r>
      <rPr>
        <b/>
        <sz val="11"/>
        <color rgb="FFFF0000"/>
        <rFont val="Arial"/>
        <family val="2"/>
      </rPr>
      <t>Toute suppression de feuille ou de cellule pourra entrainer un rejet du dossier.</t>
    </r>
    <r>
      <rPr>
        <b/>
        <sz val="11"/>
        <rFont val="Arial"/>
        <family val="2"/>
      </rPr>
      <t xml:space="preserve">
</t>
    </r>
    <r>
      <rPr>
        <i/>
        <sz val="11"/>
        <color theme="3"/>
        <rFont val="Arial"/>
        <family val="2"/>
      </rPr>
      <t xml:space="preserve">To guarantee the integrity of all the data calculated automatically, </t>
    </r>
    <r>
      <rPr>
        <b/>
        <i/>
        <sz val="11"/>
        <color theme="3"/>
        <rFont val="Arial"/>
        <family val="2"/>
      </rPr>
      <t>it is imperative not to modify the structure of the file</t>
    </r>
    <r>
      <rPr>
        <i/>
        <sz val="11"/>
        <color theme="3"/>
        <rFont val="Arial"/>
        <family val="2"/>
      </rPr>
      <t xml:space="preserve"> (no deletion or addition of sheets or cells, nor modification of the name of the sheets) so as not to disturb the subsequent exploitation of the files. </t>
    </r>
    <r>
      <rPr>
        <b/>
        <i/>
        <sz val="11"/>
        <color theme="3"/>
        <rFont val="Arial"/>
        <family val="2"/>
      </rPr>
      <t>If a modification occured, the application would be refused.</t>
    </r>
  </si>
  <si>
    <r>
      <t xml:space="preserve">Chaque équipe demandant ou non un financement doit renseigner la feuille qui lui correspond. Il est par ailleurs demandé de définir une numérotation dans les équipes de façon à ce que l'équipe n°X soit la même dans tous les documents de candidature (dossier scientifique Word et annexe budgétaire Excel). L'équipe du responsable principal doit être identifiée comme l'équipe n°1. 
</t>
    </r>
    <r>
      <rPr>
        <i/>
        <sz val="11"/>
        <color theme="3"/>
        <rFont val="Arial"/>
        <family val="2"/>
      </rPr>
      <t>Each team requesting or not funding must fill in the sheet that corresponds to it. It is also requested to define a numbering in the teams so that the team n°i is the same in all documents (application file Word and budgetary appendix Excel). The team of the scientific coordinator must be identified as team n°1</t>
    </r>
    <r>
      <rPr>
        <sz val="11"/>
        <rFont val="Arial"/>
        <family val="2"/>
      </rPr>
      <t>.</t>
    </r>
  </si>
  <si>
    <r>
      <t xml:space="preserve">Tous les montants financiers doivent être indiqués en euros et hors taxes (HT) majorés, </t>
    </r>
    <r>
      <rPr>
        <sz val="11"/>
        <rFont val="Arial"/>
        <family val="2"/>
      </rPr>
      <t>le cas échéant, de la TVA non récupérable. Le montant total de l’aide demandée par équipe doit être renseigné</t>
    </r>
    <r>
      <rPr>
        <b/>
        <sz val="11"/>
        <rFont val="Arial"/>
        <family val="2"/>
      </rPr>
      <t xml:space="preserve"> </t>
    </r>
    <r>
      <rPr>
        <b/>
        <sz val="11"/>
        <color rgb="FFFF0000"/>
        <rFont val="Arial"/>
        <family val="2"/>
      </rPr>
      <t xml:space="preserve">en arrondi à l'euro près </t>
    </r>
    <r>
      <rPr>
        <sz val="11"/>
        <rFont val="Arial"/>
        <family val="2"/>
      </rPr>
      <t>(sans centime).</t>
    </r>
    <r>
      <rPr>
        <b/>
        <sz val="11"/>
        <rFont val="Arial"/>
        <family val="2"/>
      </rPr>
      <t xml:space="preserve"> 
</t>
    </r>
    <r>
      <rPr>
        <i/>
        <sz val="11"/>
        <color theme="3"/>
        <rFont val="Arial"/>
        <family val="2"/>
      </rPr>
      <t xml:space="preserve">All financial amounts must be indicated in euros and without added tax (HT), where applicable, non-recoverable VAT. </t>
    </r>
    <r>
      <rPr>
        <b/>
        <i/>
        <sz val="11"/>
        <color theme="3"/>
        <rFont val="Arial"/>
        <family val="2"/>
      </rPr>
      <t>All amounts must be rounded to the nearest euro</t>
    </r>
    <r>
      <rPr>
        <i/>
        <sz val="11"/>
        <color theme="3"/>
        <rFont val="Arial"/>
        <family val="2"/>
      </rPr>
      <t xml:space="preserve"> (without cents), including staff costs.</t>
    </r>
  </si>
  <si>
    <r>
      <t>Les coûts imputables au projet de recherche doivent être strictement rattachés à sa réalisation, ce qui</t>
    </r>
    <r>
      <rPr>
        <b/>
        <sz val="11"/>
        <color theme="1"/>
        <rFont val="Arial"/>
        <family val="2"/>
      </rPr>
      <t xml:space="preserve"> exclut notamment toute marge bénéficiaire</t>
    </r>
    <r>
      <rPr>
        <sz val="11"/>
        <color theme="1"/>
        <rFont val="Arial"/>
        <family val="2"/>
      </rPr>
      <t>. Les dépenses prises en compte dans le budget demandé ne peuvent correspondre qu’à des dépenses postérieures à la date de démarrage du projet.</t>
    </r>
    <r>
      <rPr>
        <sz val="11"/>
        <rFont val="Arial"/>
        <family val="2"/>
      </rPr>
      <t xml:space="preserve">
</t>
    </r>
    <r>
      <rPr>
        <i/>
        <sz val="11"/>
        <color theme="3"/>
        <rFont val="Arial"/>
        <family val="2"/>
      </rPr>
      <t xml:space="preserve">The costs attributable to the research project must be strictly related to its implementation, </t>
    </r>
    <r>
      <rPr>
        <b/>
        <i/>
        <sz val="11"/>
        <color theme="3"/>
        <rFont val="Arial"/>
        <family val="2"/>
      </rPr>
      <t>which excludes in particular any profit margin</t>
    </r>
    <r>
      <rPr>
        <i/>
        <sz val="11"/>
        <color theme="3"/>
        <rFont val="Arial"/>
        <family val="2"/>
      </rPr>
      <t>. Expenses taken into account in the requested budget may only correspond to expenses incurred after the start date of the project.</t>
    </r>
  </si>
  <si>
    <r>
      <t xml:space="preserve">Il est recommandé à chaque équipe de s'adresser à son organisme gestionnaire afin de s'assurer de la cohérence du montage financier avant le dépôt du dossier et la clôture de l'appel à projets.
</t>
    </r>
    <r>
      <rPr>
        <i/>
        <sz val="11"/>
        <color theme="3"/>
        <rFont val="Arial"/>
        <family val="2"/>
      </rPr>
      <t>It is recommended that each team contact its managing organisation to ensure the coherence of the financial package before submitting the application and closing the call for projects.</t>
    </r>
  </si>
  <si>
    <r>
      <t xml:space="preserve">Partie 2 - Guide pour le remplissage des cellules bleues </t>
    </r>
    <r>
      <rPr>
        <i/>
        <sz val="11"/>
        <color theme="3"/>
        <rFont val="Arial"/>
        <family val="2"/>
      </rPr>
      <t>- Guide for filling in the blue cells</t>
    </r>
  </si>
  <si>
    <r>
      <t xml:space="preserve">Feuilles "équipes" - </t>
    </r>
    <r>
      <rPr>
        <i/>
        <sz val="11"/>
        <color theme="4" tint="0.59999389629810485"/>
        <rFont val="Arial"/>
        <family val="2"/>
      </rPr>
      <t>Sheets "Team"</t>
    </r>
  </si>
  <si>
    <r>
      <t xml:space="preserve">Remarques - </t>
    </r>
    <r>
      <rPr>
        <b/>
        <i/>
        <sz val="11"/>
        <color theme="4"/>
        <rFont val="Arial"/>
        <family val="2"/>
      </rPr>
      <t>Remarks</t>
    </r>
  </si>
  <si>
    <r>
      <t xml:space="preserve">Toutes les équipes, </t>
    </r>
    <r>
      <rPr>
        <u/>
        <sz val="11"/>
        <rFont val="Arial"/>
        <family val="2"/>
      </rPr>
      <t>y compris celles ne demandant pas de financement</t>
    </r>
    <r>
      <rPr>
        <sz val="11"/>
        <rFont val="Arial"/>
        <family val="2"/>
      </rPr>
      <t xml:space="preserve">, doivent renseigner la feuille qui leur correspond, et respecter la numérotation des équipes effectuée dans le dossier scientifique. 
</t>
    </r>
    <r>
      <rPr>
        <i/>
        <sz val="11"/>
        <color theme="4"/>
        <rFont val="Arial"/>
        <family val="2"/>
      </rPr>
      <t xml:space="preserve">All teams, </t>
    </r>
    <r>
      <rPr>
        <i/>
        <u/>
        <sz val="11"/>
        <color theme="4"/>
        <rFont val="Arial"/>
        <family val="2"/>
      </rPr>
      <t>including those not applying for funding</t>
    </r>
    <r>
      <rPr>
        <i/>
        <sz val="11"/>
        <color theme="4"/>
        <rFont val="Arial"/>
        <family val="2"/>
      </rPr>
      <t>, must fill in the corresponding sheet and respect the numbering of the teams in the application file.</t>
    </r>
  </si>
  <si>
    <r>
      <rPr>
        <b/>
        <sz val="11"/>
        <color rgb="FFFF0000"/>
        <rFont val="Arial"/>
        <family val="2"/>
      </rPr>
      <t>Les demandes de financement de personnels ne peuvent pas dépasser 85% du montant total de l'aide demandé par équipe</t>
    </r>
    <r>
      <rPr>
        <sz val="11"/>
        <rFont val="Arial"/>
        <family val="2"/>
      </rPr>
      <t xml:space="preserve">.
</t>
    </r>
    <r>
      <rPr>
        <b/>
        <i/>
        <sz val="11"/>
        <color theme="4"/>
        <rFont val="Arial"/>
        <family val="2"/>
      </rPr>
      <t>Requests for personnel funding may not exceed 85% of the total amount of the project.</t>
    </r>
  </si>
  <si>
    <r>
      <rPr>
        <b/>
        <sz val="11"/>
        <rFont val="Arial"/>
        <family val="2"/>
      </rPr>
      <t>Les fonctions supports et administratives ne peuvent pas faire l'objet d'une demande d'aide</t>
    </r>
    <r>
      <rPr>
        <sz val="11"/>
        <rFont val="Arial"/>
        <family val="2"/>
      </rPr>
      <t xml:space="preserve">, pas plus que les dépenses qui seraient attachés à ces fonctions (des équipements pour la bureautique, mission, …).
</t>
    </r>
    <r>
      <rPr>
        <b/>
        <sz val="11"/>
        <color rgb="FFFF0000"/>
        <rFont val="Arial"/>
        <family val="2"/>
      </rPr>
      <t>De plus, le financement de vacations n'est pas autorisé.</t>
    </r>
    <r>
      <rPr>
        <sz val="11"/>
        <rFont val="Arial"/>
        <family val="2"/>
      </rPr>
      <t xml:space="preserve"> 
</t>
    </r>
    <r>
      <rPr>
        <b/>
        <i/>
        <sz val="11"/>
        <color theme="4"/>
        <rFont val="Arial"/>
        <family val="2"/>
      </rPr>
      <t>Support and administrative functions may not be the subject of an application for aid,</t>
    </r>
    <r>
      <rPr>
        <i/>
        <sz val="11"/>
        <color theme="4"/>
        <rFont val="Arial"/>
        <family val="2"/>
      </rPr>
      <t xml:space="preserve"> nor may expenses related to these functions (office equipment, missions, etc.).
</t>
    </r>
    <r>
      <rPr>
        <b/>
        <i/>
        <sz val="11"/>
        <color theme="4"/>
        <rFont val="Arial"/>
        <family val="2"/>
      </rPr>
      <t>Furthermore, the financing of vacations is not allowed.</t>
    </r>
  </si>
  <si>
    <r>
      <t xml:space="preserve">Le financement de stagiaires, masters, doctorants et post-doctorants est autorisé. Les doctorants et post-doctorants doivent être indiqués dans le « Personnel temporaire (CDD) dont le financement est demandé (a2)(1) » si l’établissement est de droit public ; ou dans le « Personnel en CDD dont le financement est demandé (a2)(2) » si l’établissement est de droit privé (par exemple, fondation de recherche).
Les stages faisant l’objet d’une gratification doivent être comptabilisés dans les dépenses liées à « l’achat de petits matériels, consommables, fonctionnement ». Le nombre de stagiaires et leur identité (si connus) doivent être indiqués dans l’argumentaire (h) dans la partie « Détail des dépenses d'achat de petits matériels, consommables et fonctionnement ».
</t>
    </r>
    <r>
      <rPr>
        <b/>
        <sz val="11"/>
        <color rgb="FFFF0000"/>
        <rFont val="Arial"/>
        <family val="2"/>
      </rPr>
      <t xml:space="preserve">Le financement de personnel statutaire et CDI n'est pas autorisé pour les établissements de droit public.
</t>
    </r>
    <r>
      <rPr>
        <i/>
        <sz val="11"/>
        <color theme="4"/>
        <rFont val="Arial"/>
        <family val="2"/>
      </rPr>
      <t xml:space="preserve">The funding of trainees, masters, doctoral and post-doctoral students is allowed. Doctoral students and post-doctoral fellows must be indicated in the "Temporary staff (CDD) for which funding is requested (a2)(1)" if the institution is a public law institution; or in the "CDD staff for which funding is requested (a2)(2)" if the institution is a private law institution (e.g. research foundation).
Internships for which a bonus is paid should be included in the expenses related to "Purchase of small materials, consumables, operations". The number of trainees and their identity (if known) must be indicated in the justification (h) in the section "Details of expenses on the purchase of small equipment, consumables and operations". 
</t>
    </r>
    <r>
      <rPr>
        <b/>
        <i/>
        <sz val="11"/>
        <color theme="4"/>
        <rFont val="Arial"/>
        <family val="2"/>
      </rPr>
      <t>The financing of statutory and permanent staff is not allowed for public institutions.</t>
    </r>
  </si>
  <si>
    <r>
      <t xml:space="preserve">Une équipe française ne peut pas financer de CDD (post-doctorants, doctorants…) ou de stagiaires travaillant dans des laboratoires à l’étranger sauf si ce séjour à l’étranger n’excède pas un tiers de la durée totale du projet.
</t>
    </r>
    <r>
      <rPr>
        <i/>
        <sz val="11"/>
        <color theme="4"/>
        <rFont val="Arial"/>
        <family val="2"/>
      </rPr>
      <t>A French team can finance fixed-term contracts (post-doctoral fellows, doctoral students, etc.) or trainees working in laboratories abroad as long as their stay abroad does not exceed one third of the total duration of the project.</t>
    </r>
  </si>
  <si>
    <r>
      <rPr>
        <b/>
        <sz val="11"/>
        <color rgb="FFFF0000"/>
        <rFont val="Arial"/>
        <family val="2"/>
      </rPr>
      <t>Le financement des organismes de droit privé sera accordé dans la limite de 80% du montant de l'aide demandé</t>
    </r>
    <r>
      <rPr>
        <sz val="11"/>
        <rFont val="Arial"/>
        <family val="2"/>
      </rPr>
      <t xml:space="preserve">. Chaque organisme de droit privé devra démontrer qu'il peut assumer 20% du coût total du projet de recherche sur ses ressources propres. La case F42 de chaque équipe vous permet de vérifier si ce plafond est respecté.
</t>
    </r>
    <r>
      <rPr>
        <b/>
        <i/>
        <sz val="11"/>
        <color theme="4"/>
        <rFont val="Arial"/>
        <family val="2"/>
      </rPr>
      <t>The funding of private organisations will be granted up to 80% of the total cost of the project</t>
    </r>
    <r>
      <rPr>
        <i/>
        <sz val="11"/>
        <color theme="4"/>
        <rFont val="Arial"/>
        <family val="2"/>
      </rPr>
      <t>. Each private organisation must demonstrate that it can cover 20% of the total cost of the research project from its own resources.</t>
    </r>
  </si>
  <si>
    <r>
      <rPr>
        <b/>
        <sz val="11"/>
        <color rgb="FFFF0000"/>
        <rFont val="Arial"/>
        <family val="2"/>
      </rPr>
      <t>Le porteur de projet doit être impliqué au moins à 10% de son temps de recherche</t>
    </r>
    <r>
      <rPr>
        <sz val="11"/>
        <rFont val="Arial"/>
        <family val="2"/>
      </rPr>
      <t xml:space="preserve">.
</t>
    </r>
    <r>
      <rPr>
        <b/>
        <i/>
        <sz val="11"/>
        <color theme="4"/>
        <rFont val="Arial"/>
        <family val="2"/>
      </rPr>
      <t>The scientific coordinator must be involved in at least 10% of the research time.</t>
    </r>
  </si>
  <si>
    <r>
      <rPr>
        <b/>
        <sz val="11"/>
        <color rgb="FFFF0000"/>
        <rFont val="Arial"/>
        <family val="2"/>
      </rPr>
      <t>Le financement sera versé à raison de 80% du montant accordé en début de projet</t>
    </r>
    <r>
      <rPr>
        <sz val="11"/>
        <rFont val="Arial"/>
        <family val="2"/>
      </rPr>
      <t xml:space="preserve">, et le solde sur validation des justificatifs finaux (scientifiques et financiers). </t>
    </r>
    <r>
      <rPr>
        <b/>
        <sz val="11"/>
        <color rgb="FFFF0000"/>
        <rFont val="Arial"/>
        <family val="2"/>
      </rPr>
      <t>Il revient donc à l'organisme gestionnaire d'avancer les 20% de financement restants jusqu'à présentation des justificatifs finaux.</t>
    </r>
    <r>
      <rPr>
        <sz val="11"/>
        <color rgb="FFFF0000"/>
        <rFont val="Arial"/>
        <family val="2"/>
      </rPr>
      <t xml:space="preserve"> 
</t>
    </r>
    <r>
      <rPr>
        <b/>
        <i/>
        <sz val="11"/>
        <color theme="4"/>
        <rFont val="Arial"/>
        <family val="2"/>
      </rPr>
      <t>Funding will be paid at the rate of 80% of the amount granted at the start of the project</t>
    </r>
    <r>
      <rPr>
        <i/>
        <sz val="11"/>
        <color theme="4"/>
        <rFont val="Arial"/>
        <family val="2"/>
      </rPr>
      <t xml:space="preserve">, and the balance upon validation of final supporting documents (scientific and financial). </t>
    </r>
    <r>
      <rPr>
        <b/>
        <i/>
        <sz val="11"/>
        <color theme="4"/>
        <rFont val="Arial"/>
        <family val="2"/>
      </rPr>
      <t xml:space="preserve">It is therefore up to the managing organization to advance the remaining 20% of funding until final proofs are presented. </t>
    </r>
  </si>
  <si>
    <r>
      <t xml:space="preserve">Personnel - </t>
    </r>
    <r>
      <rPr>
        <i/>
        <sz val="11"/>
        <color theme="3"/>
        <rFont val="Arial"/>
        <family val="2"/>
      </rPr>
      <t>Personnel</t>
    </r>
  </si>
  <si>
    <r>
      <t xml:space="preserve">Le personnel indiqué doit être affecté au projet de recherche pour la quote-part de temps indiquée. Pour évaluer le coût du personnel, il convient de contacter les services des ressources humaines compétents de votre organisme gestionnaire afin d’obtenir les grilles salariales ou les autres données nécessaires à cette estimation. 
</t>
    </r>
    <r>
      <rPr>
        <i/>
        <sz val="10"/>
        <color theme="4"/>
        <rFont val="Arial"/>
        <family val="2"/>
      </rPr>
      <t xml:space="preserve">The personnel indicated must be assigned to the research project for the time share indicated. In order to estimate the cost of the personnel, the relevant human resources department of your managing organisation should be contacted to obtain the salary scales or other data necessary for this estimation. </t>
    </r>
  </si>
  <si>
    <r>
      <t xml:space="preserve">Personnel </t>
    </r>
    <r>
      <rPr>
        <b/>
        <u/>
        <sz val="11"/>
        <color theme="3"/>
        <rFont val="Arial"/>
        <family val="2"/>
      </rPr>
      <t>sans</t>
    </r>
    <r>
      <rPr>
        <b/>
        <sz val="11"/>
        <color theme="3"/>
        <rFont val="Arial"/>
        <family val="2"/>
      </rPr>
      <t xml:space="preserve"> financement demandé sur le projet (déjà financé) - </t>
    </r>
    <r>
      <rPr>
        <i/>
        <sz val="11"/>
        <color theme="3"/>
        <rFont val="Arial"/>
        <family val="2"/>
      </rPr>
      <t>Personnel without funding requested on the project</t>
    </r>
  </si>
  <si>
    <r>
      <t xml:space="preserve">(1) Etablissement de droit public - </t>
    </r>
    <r>
      <rPr>
        <i/>
        <sz val="11"/>
        <color theme="4"/>
        <rFont val="Arial"/>
        <family val="2"/>
      </rPr>
      <t>Organisation under public law</t>
    </r>
  </si>
  <si>
    <r>
      <t xml:space="preserve">Personnel permanent (statutaire ou CDI) déjà financé
</t>
    </r>
    <r>
      <rPr>
        <i/>
        <sz val="10"/>
        <color theme="4"/>
        <rFont val="Arial"/>
        <family val="2"/>
      </rPr>
      <t>Permanent staff (statutory or permanent contracts</t>
    </r>
  </si>
  <si>
    <r>
      <t xml:space="preserve">Personnel statutaire ou en contrat à durée indeterminée (CDI) affecté au projet de recherche 
</t>
    </r>
    <r>
      <rPr>
        <i/>
        <sz val="10"/>
        <color theme="4"/>
        <rFont val="Arial"/>
        <family val="2"/>
      </rPr>
      <t>Statutory staff or indefinite duration contracts (CDI) assigned to the research project.</t>
    </r>
  </si>
  <si>
    <r>
      <t xml:space="preserve">Personnel temporaire déjà financé
</t>
    </r>
    <r>
      <rPr>
        <i/>
        <sz val="10"/>
        <color theme="4"/>
        <rFont val="Arial"/>
        <family val="2"/>
      </rPr>
      <t>Temporary staff already funded</t>
    </r>
  </si>
  <si>
    <r>
      <t xml:space="preserve">Personnel en contrat à durée déterminée (CDD) ou en vacation, affecté au projet de recherche et financé sur une autre source de financement
</t>
    </r>
    <r>
      <rPr>
        <i/>
        <sz val="10"/>
        <color theme="4"/>
        <rFont val="Arial"/>
        <family val="2"/>
      </rPr>
      <t>Staff on fixed-term contracts (CDD) or on short-term assignments, assigned to the research project and financed from another source of funding.</t>
    </r>
  </si>
  <si>
    <r>
      <t>(2) Etablissement de droit privé -</t>
    </r>
    <r>
      <rPr>
        <i/>
        <sz val="11"/>
        <color theme="4"/>
        <rFont val="Arial"/>
        <family val="2"/>
      </rPr>
      <t xml:space="preserve"> Organisation under private law</t>
    </r>
  </si>
  <si>
    <r>
      <t xml:space="preserve">Personnel en CDI déjà financé
</t>
    </r>
    <r>
      <rPr>
        <i/>
        <sz val="10"/>
        <color theme="4"/>
        <rFont val="Arial"/>
        <family val="2"/>
      </rPr>
      <t>Staff on permanent contracts already funded</t>
    </r>
  </si>
  <si>
    <r>
      <t xml:space="preserve">Personnel en CDI affecté au projet de recherche et déjà financé par l'établissement
</t>
    </r>
    <r>
      <rPr>
        <i/>
        <sz val="10"/>
        <color theme="4"/>
        <rFont val="Arial"/>
        <family val="2"/>
      </rPr>
      <t>Staff on permanent contracts assigned to the research project and already funded by the institution</t>
    </r>
  </si>
  <si>
    <r>
      <t xml:space="preserve">Personnel en CDD déjà financé
</t>
    </r>
    <r>
      <rPr>
        <i/>
        <sz val="10"/>
        <color theme="4"/>
        <rFont val="Arial"/>
        <family val="2"/>
      </rPr>
      <t>Staff on fixed-term contracts already funded</t>
    </r>
  </si>
  <si>
    <r>
      <t xml:space="preserve">Personnel en CDD affecté au projet de recherche et déjà financé par l'établissement
</t>
    </r>
    <r>
      <rPr>
        <i/>
        <sz val="10"/>
        <color theme="4"/>
        <rFont val="Arial"/>
        <family val="2"/>
      </rPr>
      <t>Staff on fixed-term contracts assigned to the research project and already funded by the institution</t>
    </r>
  </si>
  <si>
    <r>
      <t xml:space="preserve">Personnel dont le financement est demandé sur le projet - </t>
    </r>
    <r>
      <rPr>
        <i/>
        <sz val="11"/>
        <color theme="3"/>
        <rFont val="Arial"/>
        <family val="2"/>
      </rPr>
      <t>Staff whose funding is requested on the project</t>
    </r>
  </si>
  <si>
    <r>
      <t xml:space="preserve">Personnel permanent
</t>
    </r>
    <r>
      <rPr>
        <i/>
        <sz val="10"/>
        <color theme="4"/>
        <rFont val="Arial"/>
        <family val="2"/>
      </rPr>
      <t>Permanent staff</t>
    </r>
  </si>
  <si>
    <r>
      <t xml:space="preserve">Le financement de personnel statutaire et CDI n'est pas autorisé pour les établissements de droit public.
</t>
    </r>
    <r>
      <rPr>
        <b/>
        <i/>
        <sz val="10"/>
        <color theme="4"/>
        <rFont val="Arial"/>
        <family val="2"/>
      </rPr>
      <t>Temporary staff (CDD) whose funding is requested.</t>
    </r>
  </si>
  <si>
    <r>
      <t xml:space="preserve">Personnel temporaire (CDD) dont le financement est demandé
</t>
    </r>
    <r>
      <rPr>
        <i/>
        <sz val="10"/>
        <color theme="4"/>
        <rFont val="Arial"/>
        <family val="2"/>
      </rPr>
      <t>Staff on fixed-term contracts assigned to the research project and whose funding is requested in the framework of the project</t>
    </r>
  </si>
  <si>
    <r>
      <t xml:space="preserve">Personnel en CDD affecté au projet de recherche et dont le financement est demandé dans le cadre du projet.
</t>
    </r>
    <r>
      <rPr>
        <i/>
        <sz val="10"/>
        <color theme="4"/>
        <rFont val="Arial"/>
        <family val="2"/>
      </rPr>
      <t>The funding of statutory and permanent staff is not allowed for public law institutions</t>
    </r>
  </si>
  <si>
    <r>
      <t xml:space="preserve">(2) Etablissement de droit privé - </t>
    </r>
    <r>
      <rPr>
        <i/>
        <sz val="11"/>
        <color theme="4"/>
        <rFont val="Arial"/>
        <family val="2"/>
      </rPr>
      <t>Organisation under public law</t>
    </r>
  </si>
  <si>
    <r>
      <t xml:space="preserve">Personnel en CDI dont le financement est demandé
</t>
    </r>
    <r>
      <rPr>
        <i/>
        <sz val="10"/>
        <color theme="4"/>
        <rFont val="Arial"/>
        <family val="2"/>
      </rPr>
      <t>Staff on permanent contracts for whom funding is requested</t>
    </r>
  </si>
  <si>
    <r>
      <t xml:space="preserve">Personnel en CDI affecté au projet de recherche et dont le financement est demandé dans le cadre du projet. </t>
    </r>
    <r>
      <rPr>
        <b/>
        <sz val="10"/>
        <rFont val="Arial"/>
        <family val="2"/>
      </rPr>
      <t xml:space="preserve">Le financement de CDI est autorisé pour les établissements de droit privé, sous réserve d'une attestation du Directeur des Ressources Humaines de l'établissement, ou de toute personne habilitée à engager la structure attestant que le CDI est affecté au projet pour la durée indiquée.
</t>
    </r>
    <r>
      <rPr>
        <i/>
        <sz val="10"/>
        <color theme="4"/>
        <rFont val="Arial"/>
        <family val="2"/>
      </rPr>
      <t>Staff on permanent contracts assigned to the research project and whose funding is requested in the framework of the project. T</t>
    </r>
    <r>
      <rPr>
        <b/>
        <i/>
        <sz val="10"/>
        <color theme="4"/>
        <rFont val="Arial"/>
        <family val="2"/>
      </rPr>
      <t>he financing of permanent contracts is authorised for private law institutions, subject to a certificate from the Director of Human Resources of the institution, or any person authorised to commit the organisation, certifying that the permanent contract is assigned to the project for the duration indicated.</t>
    </r>
  </si>
  <si>
    <r>
      <t xml:space="preserve">Personnel en CDD dont le financement est demandé 
</t>
    </r>
    <r>
      <rPr>
        <i/>
        <sz val="10"/>
        <color theme="4"/>
        <rFont val="Arial"/>
        <family val="2"/>
      </rPr>
      <t>Staff on fixed-term contracts for whom funding is requested</t>
    </r>
  </si>
  <si>
    <r>
      <t xml:space="preserve">Personnel en CDD affecté au projet de recherche et dont le financement est demandé dans le cadre du projet
</t>
    </r>
    <r>
      <rPr>
        <i/>
        <sz val="10"/>
        <color theme="4"/>
        <rFont val="Arial"/>
        <family val="2"/>
      </rPr>
      <t>Staff on fixed-term contracts assigned to the research project and whose funding is requested within the framework of the project</t>
    </r>
  </si>
  <si>
    <r>
      <t xml:space="preserve">Niveau de recrutement - </t>
    </r>
    <r>
      <rPr>
        <i/>
        <sz val="11"/>
        <color theme="3"/>
        <rFont val="Arial"/>
        <family val="2"/>
      </rPr>
      <t>Recruitment level</t>
    </r>
  </si>
  <si>
    <r>
      <t xml:space="preserve">A compléter selon les catégories répertoriées dans l’organisme gestionnaire concerné (par exemple ingénieur d'étude, ingénieur de recherche, technicien, etc.)
</t>
    </r>
    <r>
      <rPr>
        <i/>
        <sz val="10"/>
        <color theme="4"/>
        <rFont val="Arial"/>
        <family val="2"/>
      </rPr>
      <t>To be completed according to the categories listed in the managing body concerned (e.g. design engineer, research engineer, technician, etc.)</t>
    </r>
  </si>
  <si>
    <r>
      <t xml:space="preserve">Personne.mois - </t>
    </r>
    <r>
      <rPr>
        <i/>
        <sz val="11"/>
        <color theme="3"/>
        <rFont val="Arial"/>
        <family val="2"/>
      </rPr>
      <t>Person.month</t>
    </r>
  </si>
  <si>
    <r>
      <t xml:space="preserve">Une personne.mois correspond à une personne à temps plein pendant un mois. Pour une personne qui travaille à temps plein sur 3 ans on compte 36 personnes.mois (3x12=36). Pour une personne qui travaille à mi-temps sur 3 ans, on compte 18 personnes.mois (3x6=18). 
Pour calculer l'implication d'un Enseignant-Chercheur, le calcul se fait sur le temps que cette personne consacre à la recherche. Pour un Enseignant-Chercheur qui consacre une partie de son activité à la recherche et l’autre à l'enseignement, seul son temps de recherche sera pris en compte. 
Par exemple, si 50% de son activité est consacrée à la recherche et dédiée entièrement au projet déposé, on comptera 6 personnes.mois par an. Si son activité de recherche est consacrée à 75% du projet déposé (donc 25% sur un autre projet par exemple), on comptera 4,5 personnes.mois par an.  
</t>
    </r>
    <r>
      <rPr>
        <i/>
        <sz val="10"/>
        <color theme="4"/>
        <rFont val="Arial"/>
        <family val="2"/>
      </rPr>
      <t xml:space="preserve">One person.month corresponds to one person working full time for one month. For a person working full time over 3 years, there are 36 person.months (3x12=36). For a person who works half-time over 3 years, there are 18 person.months (3x6=18). 
To calculate the involvement of a teacher-researcher, the calculation is based on the time that this person devotes to research. For a teacher-researcher who devotes part of his/her activity to research and the other part to teaching, only his/her research time will be taken into account. 
For example, if 50% of his/her activity is devoted to research and entirely dedicated to the project submitted, 6 person.months per year will be counted. If his or her research activity is devoted to 75% of the project submitted (i.e. 25% on another project, for example), 4.5 person.months per year will be counted.
</t>
    </r>
  </si>
  <si>
    <r>
      <t xml:space="preserve">Coût mensuel - </t>
    </r>
    <r>
      <rPr>
        <i/>
        <sz val="11"/>
        <color theme="3"/>
        <rFont val="Arial"/>
        <family val="2"/>
      </rPr>
      <t>Monthly cost</t>
    </r>
  </si>
  <si>
    <r>
      <t xml:space="preserve">Le coût mensuel correspond aux dépenses de personnel montant brut + charges patronales comprises + taxes sur les salaires éventuellement applicables.
</t>
    </r>
    <r>
      <rPr>
        <i/>
        <sz val="10"/>
        <color theme="4"/>
        <rFont val="Arial"/>
        <family val="2"/>
      </rPr>
      <t>The monthly cost corresponds to the personnel costs, gross amount + employer's contributions + any applicable payroll taxes.</t>
    </r>
  </si>
  <si>
    <r>
      <t xml:space="preserve">Coût global du projet - </t>
    </r>
    <r>
      <rPr>
        <i/>
        <sz val="11"/>
        <color theme="3"/>
        <rFont val="Arial"/>
        <family val="2"/>
      </rPr>
      <t>Full project cost</t>
    </r>
  </si>
  <si>
    <r>
      <rPr>
        <b/>
        <sz val="10"/>
        <rFont val="Arial"/>
        <family val="2"/>
      </rPr>
      <t>C'est l'ensemble des moyens nécessaires à la réalisation du projet, détaillés par poste de dépenses, quelle que soit leur source de financement</t>
    </r>
    <r>
      <rPr>
        <sz val="10"/>
        <rFont val="Arial"/>
        <family val="2"/>
      </rPr>
      <t xml:space="preserve">. Il comprend : 
- les moyens existants en personnels (permanents et non permanents) ;
- le matériel (équipement et fonctionnement) consacrés au projet ;
- les moyens à acquérir nécessaires à la réalisation du projet. 
Pour la rubrique « personnel », il est calculé automatiquement à condition d'avoir renseigné les données (e) et (f). Pour les autres rubriques, il représente le montant total de l'investissement. 
Le montant demandé à l'IReSP peut constituer la totalité du coût global ou une partie, sous réserve des dispositions applicables au financement des entités de droit privé (limitation à 80%)
</t>
    </r>
    <r>
      <rPr>
        <b/>
        <i/>
        <sz val="10"/>
        <color theme="4"/>
        <rFont val="Arial"/>
        <family val="2"/>
      </rPr>
      <t>This is the total amount of resources required to carry out the project, broken down by expenditure item, whatever the source of funding.</t>
    </r>
    <r>
      <rPr>
        <i/>
        <sz val="10"/>
        <color theme="4"/>
        <rFont val="Arial"/>
        <family val="2"/>
      </rPr>
      <t xml:space="preserve"> It includes: 
- existing staff resources (permanent and non-permanent) ;
- the material (equipment and operation) dedicated to the project;
- the resources to be acquired that are necessary to carry out the project. 
For the "personnel" heading, it is calculated automatically provided that data (e) and (f) have been filled in. For the other headings, it represents the total amount of the investment. 
The amount requested may constitute the total cost or a part of it, subject to the provisions applicable to the financing of private law entities (80% limit).
</t>
    </r>
  </si>
  <si>
    <r>
      <t xml:space="preserve">Equipement - </t>
    </r>
    <r>
      <rPr>
        <i/>
        <sz val="11"/>
        <color theme="3"/>
        <rFont val="Arial"/>
        <family val="2"/>
      </rPr>
      <t>Equipment</t>
    </r>
  </si>
  <si>
    <r>
      <rPr>
        <b/>
        <sz val="10"/>
        <color rgb="FFFF0000"/>
        <rFont val="Arial"/>
        <family val="2"/>
      </rPr>
      <t>Les achats d'équipement nécessaires à la réalisation du projet s'effectuent conformément aux règles applicables aux achats de l'établissement gestionnaire</t>
    </r>
    <r>
      <rPr>
        <sz val="10"/>
        <rFont val="Arial"/>
        <family val="2"/>
      </rPr>
      <t xml:space="preserve">. L’attention doit être portée sur les délais engendrés.
Ces équipements doivent être décrits de manière fonctionnelle dans le champ « Argumentaire (h) » et leur chiffrage doit être réaliste. Toute demande peut faire l'objet d'une vérification lors de la mise en place de l'aide ou lors de la justification des dépenses. 
Les dépenses d'équipements existants ou neufs sont valorisée par leur amortissement au prorata (1) de leur utilisation sur le projet (justifiable par des feuilles de temps ou tout autre moyen de suivi) et (2) de la durée du projet.
La maintenance de ces équipements est éligible au prorata (1) de leur utilisation sur le projet (justifiable par des feuilles de temps ou tout autre moyen de suivi) et (2) de la durée du projet. Les dépenses de maintenance sont déclarées au titre de l'"Achat de petits matériels, consommables, fonctionnement".
</t>
    </r>
    <r>
      <rPr>
        <b/>
        <sz val="10"/>
        <color rgb="FFFF0000"/>
        <rFont val="Arial"/>
        <family val="2"/>
      </rPr>
      <t xml:space="preserve">L'achat de mobilier n'est pas admis. </t>
    </r>
    <r>
      <rPr>
        <b/>
        <sz val="10"/>
        <rFont val="Arial"/>
        <family val="2"/>
      </rPr>
      <t>L'achat de matériel informatique/bureautique n'est pas admis</t>
    </r>
    <r>
      <rPr>
        <sz val="10"/>
        <rFont val="Arial"/>
        <family val="2"/>
      </rPr>
      <t xml:space="preserve"> sauf si ce matériel est indispensable à la réalisation du projet. Dans ce cas, cette demande doit être précisément justifiée dans le champ "Argumentaire (h)".
</t>
    </r>
    <r>
      <rPr>
        <b/>
        <i/>
        <sz val="10"/>
        <color theme="4"/>
        <rFont val="Arial"/>
        <family val="2"/>
      </rPr>
      <t>The purchase of equipment necessary for the implementation of the project must be carried out by the rules applicable to purchases by the managing institution</t>
    </r>
    <r>
      <rPr>
        <i/>
        <sz val="10"/>
        <color theme="4"/>
        <rFont val="Arial"/>
        <family val="2"/>
      </rPr>
      <t xml:space="preserve">. Attention must be paid to the time required.
This equipment must be described functionally in the "Argument (h)" field and its cost must be realistic.
All applications may be subject to verification at the time of implementation of the aid or at the time of justification of the expenditure. 
Expenditure on existing or new equipment is valued by depreciation in proportion to (1) its use on the project (justifiable by time sheets or any other means of monitoring) and (2) the duration of the project.
The maintenance of this equipment is eligible in proportion to (1) its use in the project (evidenced by time sheets or other means of monitoring) and (2) the duration of the project. Maintenance expenditure is declared under "Purchase of small items of equipment, consumables, operation".
</t>
    </r>
    <r>
      <rPr>
        <b/>
        <i/>
        <sz val="10"/>
        <color theme="4"/>
        <rFont val="Arial"/>
        <family val="2"/>
      </rPr>
      <t>The purchase of furniture is not eligible.</t>
    </r>
    <r>
      <rPr>
        <i/>
        <sz val="10"/>
        <color theme="4"/>
        <rFont val="Arial"/>
        <family val="2"/>
      </rPr>
      <t xml:space="preserve"> </t>
    </r>
    <r>
      <rPr>
        <b/>
        <i/>
        <sz val="10"/>
        <color theme="4"/>
        <rFont val="Arial"/>
        <family val="2"/>
      </rPr>
      <t>The purchase of computer/office equipment is not allowed</t>
    </r>
    <r>
      <rPr>
        <i/>
        <sz val="10"/>
        <color theme="4"/>
        <rFont val="Arial"/>
        <family val="2"/>
      </rPr>
      <t xml:space="preserve"> unless this equipment is scientific and essential to the project. In this case, this request must be precisely justified in the field "Argument (h)".
</t>
    </r>
    <r>
      <rPr>
        <sz val="10"/>
        <rFont val="Arial"/>
        <family val="2"/>
      </rPr>
      <t xml:space="preserve">
</t>
    </r>
    <r>
      <rPr>
        <b/>
        <sz val="10"/>
        <color theme="3"/>
        <rFont val="Arial"/>
        <family val="2"/>
      </rPr>
      <t>Frais de fonctionnement (dans achat de petits matériels, consommables, fonctionnement)</t>
    </r>
    <r>
      <rPr>
        <sz val="10"/>
        <rFont val="Arial"/>
        <family val="2"/>
      </rPr>
      <t xml:space="preserve">
Concernant les frais de publication ou encore les frais d'assurance à la SHAM pris par un CHU, il est également possible de les intégrer à votre répartition budgétaire dans la catégorie « frais de fonctionnement ». Ces demandes doivent être justifiées dans le champ Argumentaire (m) dans la partie « Détail des dépenses d'achat de petits matériels, consommables et fonctionnement ».
</t>
    </r>
  </si>
  <si>
    <r>
      <t xml:space="preserve">Missions - </t>
    </r>
    <r>
      <rPr>
        <i/>
        <sz val="11"/>
        <color theme="3"/>
        <rFont val="Arial"/>
        <family val="2"/>
      </rPr>
      <t>Missions</t>
    </r>
  </si>
  <si>
    <r>
      <t xml:space="preserve">Frais de transport, de repas et d'hébergements. Il n'y a pas de maximum dans le cadre de frais de mission. Les règles de prise en charge de l’organisme gestionnaire s’appliquent.
</t>
    </r>
    <r>
      <rPr>
        <b/>
        <sz val="10"/>
        <color rgb="FFFF0000"/>
        <rFont val="Arial"/>
        <family val="2"/>
      </rPr>
      <t>Toutefois si les frais sont supérieurs à 5% de la somme totale allouée au projet, cette somme devra être justifiée</t>
    </r>
    <r>
      <rPr>
        <sz val="10"/>
        <rFont val="Arial"/>
        <family val="2"/>
      </rPr>
      <t xml:space="preserve"> en indiquant la nature des missions et leur utilité pour la réalisation du projet. 
</t>
    </r>
    <r>
      <rPr>
        <b/>
        <u/>
        <sz val="10"/>
        <rFont val="Arial"/>
        <family val="2"/>
      </rPr>
      <t>Remarque</t>
    </r>
    <r>
      <rPr>
        <b/>
        <sz val="10"/>
        <rFont val="Arial"/>
        <family val="2"/>
      </rPr>
      <t xml:space="preserve"> : il est indispensable de prévoir les frais de mission relatifs à la venue d’une personne (ou deux maximum) par projet pour les séminaires de valorisation de résultats de recherche qui sont organisés par l’IReSP (chaque projet financé participera à un évènement).
</t>
    </r>
    <r>
      <rPr>
        <i/>
        <sz val="10"/>
        <color theme="4"/>
        <rFont val="Arial"/>
        <family val="2"/>
      </rPr>
      <t xml:space="preserve">Transport, meals and accommodation costs. There is no maximum for mission expenses. The managing organisation's rules on reimbursement apply.
</t>
    </r>
    <r>
      <rPr>
        <b/>
        <i/>
        <sz val="10"/>
        <color theme="4"/>
        <rFont val="Arial"/>
        <family val="2"/>
      </rPr>
      <t xml:space="preserve">However, if the costs exceed 5% of the total amount requested or allocated to the project, this amount must be justified </t>
    </r>
    <r>
      <rPr>
        <i/>
        <sz val="10"/>
        <color theme="4"/>
        <rFont val="Arial"/>
        <family val="2"/>
      </rPr>
      <t xml:space="preserve">by indicating the nature of the missions and their usefulness for the project. 
</t>
    </r>
    <r>
      <rPr>
        <b/>
        <i/>
        <sz val="10"/>
        <color theme="4"/>
        <rFont val="Arial"/>
        <family val="2"/>
      </rPr>
      <t>Note: it is essential to provide for mission costs relating to the visit of one person (or two maximum) per project for the seminars on the use of research results that will be organised (each funded project will participate in 1 event).</t>
    </r>
    <r>
      <rPr>
        <i/>
        <sz val="10"/>
        <color theme="4"/>
        <rFont val="Arial"/>
        <family val="2"/>
      </rPr>
      <t xml:space="preserve">
</t>
    </r>
  </si>
  <si>
    <r>
      <t xml:space="preserve">Externalisation de prestation - </t>
    </r>
    <r>
      <rPr>
        <i/>
        <sz val="11"/>
        <color theme="3"/>
        <rFont val="Arial"/>
        <family val="2"/>
      </rPr>
      <t>Outsourcing of services</t>
    </r>
  </si>
  <si>
    <r>
      <t xml:space="preserve">Il est nécessaire de justifier clairement toute demande visant à externaliser une prestation de service et préciser si cette externalisation sera réalisée par une structure publique ou privée.
Cette externalisation de prestation ne doit porter que sur une partie limitée du projet de recherche et devra impérativement être justifiée (nature des frais externalisés) et décrite de manière fonctionnelle dans le champ « Argumentaire (h) ». </t>
    </r>
    <r>
      <rPr>
        <b/>
        <sz val="10"/>
        <color rgb="FFFF0000"/>
        <rFont val="Arial"/>
        <family val="2"/>
      </rPr>
      <t>Ces frais ne peuvent excéder 20% du montant total de l'aide demandée.</t>
    </r>
    <r>
      <rPr>
        <sz val="10"/>
        <rFont val="Arial"/>
        <family val="2"/>
      </rPr>
      <t xml:space="preserve">
</t>
    </r>
    <r>
      <rPr>
        <b/>
        <u/>
        <sz val="10"/>
        <rFont val="Arial"/>
        <family val="2"/>
      </rPr>
      <t>L’attention doit être portée sur les obligations qui peuvent peser sur certains organismes gestionnaires soumis aux conditions de la commande publique (mise en concurrence plus ou moins formalisée, délais encourus).</t>
    </r>
    <r>
      <rPr>
        <sz val="10"/>
        <rFont val="Arial"/>
        <family val="2"/>
      </rPr>
      <t xml:space="preserve">
</t>
    </r>
    <r>
      <rPr>
        <i/>
        <sz val="10"/>
        <color theme="4"/>
        <rFont val="Arial"/>
        <family val="2"/>
      </rPr>
      <t xml:space="preserve">It is necessary to clearly justify any request to outsource a service and specify whether this outsourcing will be carried out by a public or private structure.
This outsourcing of services must only concern a limited part of the research project and must be justified (nature of the costs outsourced) and described in a functional manner in the "Argument (m)" field. </t>
    </r>
    <r>
      <rPr>
        <b/>
        <i/>
        <sz val="10"/>
        <color theme="4"/>
        <rFont val="Arial"/>
        <family val="2"/>
      </rPr>
      <t>These costs may not exceed 20% of the total amount requested by teams.</t>
    </r>
    <r>
      <rPr>
        <i/>
        <sz val="10"/>
        <color theme="4"/>
        <rFont val="Arial"/>
        <family val="2"/>
      </rPr>
      <t xml:space="preserve">
</t>
    </r>
    <r>
      <rPr>
        <b/>
        <i/>
        <u/>
        <sz val="10"/>
        <color theme="4"/>
        <rFont val="Arial"/>
        <family val="2"/>
      </rPr>
      <t>Attention must be paid to the obligations that may be imposed on certain managing organisations subject to the conditions of public procurement (more or less formalised competition, deadlines incurred).</t>
    </r>
  </si>
  <si>
    <r>
      <t xml:space="preserve">Frais généraux - </t>
    </r>
    <r>
      <rPr>
        <i/>
        <sz val="11"/>
        <color theme="3"/>
        <rFont val="Arial"/>
        <family val="2"/>
      </rPr>
      <t>Overheads</t>
    </r>
  </si>
  <si>
    <r>
      <t xml:space="preserve">Ressources complémentaires acquises et prévisionnelles - </t>
    </r>
    <r>
      <rPr>
        <i/>
        <sz val="11"/>
        <color theme="3"/>
        <rFont val="Arial"/>
        <family val="2"/>
      </rPr>
      <t>Additional resources acquired and forecasted</t>
    </r>
  </si>
  <si>
    <r>
      <t xml:space="preserve">Il convient d'indiquer les ressources complémentaires (co-financements envisagés ou obtenus) par rapport à l'aide demandée dans le cadre du projet. Cette information permet aux experts d'évaluer la faisabilité du projet d'un point de vue financier.
</t>
    </r>
    <r>
      <rPr>
        <i/>
        <sz val="10"/>
        <color theme="4"/>
        <rFont val="Arial"/>
        <family val="2"/>
      </rPr>
      <t>It is necessary to indicate the additional resources (co-financing envisaged or obtained) in relation to the aid requested for the project. This information enables the experts to assess the overall feasibility of the project from a financial point of view.</t>
    </r>
  </si>
  <si>
    <r>
      <t xml:space="preserve">Argumentaire détaillé par poste de dépense - </t>
    </r>
    <r>
      <rPr>
        <i/>
        <sz val="11"/>
        <color theme="3"/>
        <rFont val="Arial"/>
        <family val="2"/>
      </rPr>
      <t>Detailed justification by item of expenditure</t>
    </r>
  </si>
  <si>
    <r>
      <t xml:space="preserve">Il est impératif de justifier de manière détaillée l'aide demandée par poste de dépense.
</t>
    </r>
    <r>
      <rPr>
        <i/>
        <sz val="10"/>
        <color theme="4"/>
        <rFont val="Arial"/>
        <family val="2"/>
      </rPr>
      <t>It is imperative to provide a detailed justification of the aid requested by item of expense.</t>
    </r>
  </si>
  <si>
    <r>
      <t xml:space="preserve">Feuille "K - Répartition par tranche" - </t>
    </r>
    <r>
      <rPr>
        <i/>
        <sz val="11"/>
        <color theme="4" tint="0.79998168889431442"/>
        <rFont val="Arial"/>
        <family val="2"/>
      </rPr>
      <t>Sheet "K - Breakdown by tranche"</t>
    </r>
  </si>
  <si>
    <r>
      <t xml:space="preserve">Il convient de répartir l'aide demandée par tranche annuelle pour la réalisation du projet. Cette répartition se fait par année civile.
</t>
    </r>
    <r>
      <rPr>
        <i/>
        <sz val="10"/>
        <color theme="3"/>
        <rFont val="Arial"/>
        <family val="2"/>
      </rPr>
      <t>The funding requested should be distributed by annual instalments for the implementation of the project. This distribution is done by calendar year.</t>
    </r>
  </si>
  <si>
    <r>
      <t xml:space="preserve">Le financement sera versé à raison de 80% en début de projet, et le solde sur validation des justificatifs finaux (scientifiques et financiers)
</t>
    </r>
    <r>
      <rPr>
        <i/>
        <sz val="10"/>
        <color theme="3"/>
        <rFont val="Arial"/>
        <family val="2"/>
      </rPr>
      <t>80% of the funding will be paid at the beginning of the project, and the balance upon validation of the final supporting documents (scientific and financial)</t>
    </r>
  </si>
  <si>
    <r>
      <t xml:space="preserve">Cet onglet est </t>
    </r>
    <r>
      <rPr>
        <b/>
        <sz val="10"/>
        <color rgb="FFFF0000"/>
        <rFont val="Arial"/>
        <family val="2"/>
      </rPr>
      <t>rempli automatiquement</t>
    </r>
    <r>
      <rPr>
        <sz val="10"/>
        <color theme="1"/>
        <rFont val="Arial"/>
        <family val="2"/>
      </rPr>
      <t xml:space="preserve"> à partir des données fournies dans les autres onglets.
</t>
    </r>
    <r>
      <rPr>
        <i/>
        <sz val="10"/>
        <color theme="3"/>
        <rFont val="Arial"/>
        <family val="2"/>
      </rPr>
      <t>This tab is</t>
    </r>
    <r>
      <rPr>
        <b/>
        <i/>
        <sz val="10"/>
        <color theme="3"/>
        <rFont val="Arial"/>
        <family val="2"/>
      </rPr>
      <t xml:space="preserve"> filled in  automatically</t>
    </r>
    <r>
      <rPr>
        <i/>
        <sz val="10"/>
        <color theme="3"/>
        <rFont val="Arial"/>
        <family val="2"/>
      </rPr>
      <t xml:space="preserve"> from the data provided in the other tabs</t>
    </r>
  </si>
  <si>
    <t xml:space="preserve">Aide demandée
Année 1 </t>
  </si>
  <si>
    <t xml:space="preserve">Aide demandée
Année 2 </t>
  </si>
  <si>
    <t>Aide demandée
Année 3 
Si nécessaire</t>
  </si>
  <si>
    <t>Aide demandée
Année 4
Si nécessaire</t>
  </si>
  <si>
    <t>Aide demandée
Année 5
Si nécessaire</t>
  </si>
  <si>
    <t>Signature du Représentant légal de l'organisme gestionnaire du coordonnateur</t>
  </si>
  <si>
    <r>
      <rPr>
        <b/>
        <sz val="11"/>
        <rFont val="Arial"/>
        <family val="2"/>
      </rPr>
      <t>L'onglet "Fiche de synthèse" est obligatoirepour que le dossier soit complet</t>
    </r>
    <r>
      <rPr>
        <sz val="11"/>
        <rFont val="Arial"/>
        <family val="2"/>
      </rPr>
      <t xml:space="preserve">. Il met en évidence le respect des plafonds sur certains postes de dépenses. </t>
    </r>
    <r>
      <rPr>
        <b/>
        <sz val="11"/>
        <rFont val="Arial"/>
        <family val="2"/>
      </rPr>
      <t>Le budget doit être corrigé avant soumission si ces plafonds ne sont pas respectés</t>
    </r>
    <r>
      <rPr>
        <sz val="11"/>
        <rFont val="Arial"/>
        <family val="2"/>
      </rPr>
      <t xml:space="preserve">.
</t>
    </r>
    <r>
      <rPr>
        <b/>
        <i/>
        <sz val="11"/>
        <color theme="3"/>
        <rFont val="Arial"/>
        <family val="2"/>
      </rPr>
      <t>The "Fiche de synthèse" tab is compulsory for a complete application.</t>
    </r>
    <r>
      <rPr>
        <i/>
        <sz val="11"/>
        <color theme="3"/>
        <rFont val="Arial"/>
        <family val="2"/>
      </rPr>
      <t xml:space="preserve"> It highlights compliance with ceilings on certain expenditure items. </t>
    </r>
    <r>
      <rPr>
        <b/>
        <i/>
        <sz val="11"/>
        <color theme="3"/>
        <rFont val="Arial"/>
        <family val="2"/>
      </rPr>
      <t>The budget must be corrected before submission if these ceilings are not respected.</t>
    </r>
  </si>
  <si>
    <r>
      <rPr>
        <b/>
        <sz val="11"/>
        <rFont val="Arial"/>
        <family val="2"/>
      </rPr>
      <t>Seules les feuilles A à K sont à renseigne</t>
    </r>
    <r>
      <rPr>
        <sz val="11"/>
        <rFont val="Arial"/>
        <family val="2"/>
      </rPr>
      <t xml:space="preserve">r. La feuille "Fiche de synthèse" est remplie </t>
    </r>
    <r>
      <rPr>
        <b/>
        <sz val="11"/>
        <rFont val="Arial"/>
        <family val="2"/>
      </rPr>
      <t>automatiquement</t>
    </r>
    <r>
      <rPr>
        <sz val="11"/>
        <rFont val="Arial"/>
        <family val="2"/>
      </rPr>
      <t xml:space="preserve"> à partir des données fournies dans les autres onglets.
</t>
    </r>
    <r>
      <rPr>
        <b/>
        <i/>
        <sz val="11"/>
        <color theme="3"/>
        <rFont val="Arial"/>
        <family val="2"/>
      </rPr>
      <t>Only sheets A to K need to be filled in</t>
    </r>
    <r>
      <rPr>
        <i/>
        <sz val="11"/>
        <color theme="3"/>
        <rFont val="Arial"/>
        <family val="2"/>
      </rPr>
      <t>. The sheet "Summary sheet" is filled in automatically from the data provided in the other tabs.</t>
    </r>
  </si>
  <si>
    <r>
      <t xml:space="preserve">Feuille " Synthèse budgétaire du projet" - </t>
    </r>
    <r>
      <rPr>
        <i/>
        <sz val="11"/>
        <color theme="4" tint="0.79998168889431442"/>
        <rFont val="Arial"/>
        <family val="2"/>
      </rPr>
      <t>Sheet "Project budget summary"</t>
    </r>
  </si>
  <si>
    <r>
      <rPr>
        <b/>
        <sz val="11"/>
        <color rgb="FFFF0000"/>
        <rFont val="Arial"/>
        <family val="2"/>
      </rPr>
      <t>Seul, le représentant légal de l’organisme gestionnaire de l'équipe du coordonnateur demandant un financement doit impérativement signer l'annexe budgétaire de candidature</t>
    </r>
    <r>
      <rPr>
        <sz val="11"/>
        <rFont val="Arial"/>
        <family val="2"/>
      </rPr>
      <t xml:space="preserve">.
</t>
    </r>
    <r>
      <rPr>
        <b/>
        <i/>
        <sz val="11"/>
        <color theme="3"/>
        <rFont val="Arial"/>
        <family val="2"/>
      </rPr>
      <t>The legal representative of the managing organisation of the coordinator's team applying for funding must sign the application budgetary appendix.</t>
    </r>
  </si>
  <si>
    <r>
      <t xml:space="preserve">Les frais généraux sont les frais d'administration générale imputables au projet (gestion, hébergement, infrastructure, ....) induits par la gestion du financement par l'Organisme gestionnaire.
</t>
    </r>
    <r>
      <rPr>
        <b/>
        <sz val="10"/>
        <color rgb="FFFF0000"/>
        <rFont val="Arial"/>
        <family val="2"/>
      </rPr>
      <t>Ils sont plafonnés à 12% du coût total des dépenses éligibles hors frais généraux</t>
    </r>
    <r>
      <rPr>
        <sz val="10"/>
        <rFont val="Arial"/>
        <family val="2"/>
      </rPr>
      <t xml:space="preserve">. En conséquence, aucun prélèvement supplémentaire à quelque titre que ce soit n’est autorisé au titre de l’aide versée.
</t>
    </r>
    <r>
      <rPr>
        <i/>
        <sz val="10"/>
        <color theme="4"/>
        <rFont val="Arial"/>
        <family val="2"/>
      </rPr>
      <t xml:space="preserve">Overheads are the general administration costs attributable to the project (management, accommodation, infrastructure, etc.) incurred by the Managing Authority in managing the funding.
</t>
    </r>
    <r>
      <rPr>
        <b/>
        <i/>
        <sz val="10"/>
        <color theme="4"/>
        <rFont val="Arial"/>
        <family val="2"/>
      </rPr>
      <t>They are capped at 12% of the total cost of eligible expenditure excluding management costs</t>
    </r>
    <r>
      <rPr>
        <i/>
        <sz val="10"/>
        <color theme="4"/>
        <rFont val="Arial"/>
        <family val="2"/>
      </rPr>
      <t>. Consequently, no additional levy of any kind is authorised in respect of the aid paid.</t>
    </r>
    <r>
      <rPr>
        <sz val="10"/>
        <rFont val="Arial"/>
        <family val="2"/>
      </rPr>
      <t xml:space="preserve">
</t>
    </r>
  </si>
  <si>
    <t>Frais généraux (f) (plafonnés à 12% du coût total des dépenses éligibles)</t>
  </si>
  <si>
    <r>
      <t>SYNTHESE BUDGETAIRE DU PROJET
Appel à projets et à Candidatures du Programme de Soutien « Autonomie, grand âge et handicap 2026  »</t>
    </r>
    <r>
      <rPr>
        <sz val="8"/>
        <rFont val="Arial"/>
        <family val="2"/>
      </rPr>
      <t>(Cet onglet est complété automatiquement. Merci de vérifier les données et de les corriger dans l'onglet concerné, le cas échéant)</t>
    </r>
  </si>
  <si>
    <t xml:space="preserve">
« Appel à projets et à Candidatures du Programme de Soutien "Autonomie, grand âge et handicap 2026" »
 Budget Equipe Coordonnateur</t>
  </si>
  <si>
    <t>Appel à projets et à Candidatures du Programme de Soutien "Autonomie, grand âge et handicap 2026"
Budget Equipe 2</t>
  </si>
  <si>
    <t xml:space="preserve">
«Appel à projets et à Candidatures du Programme de Soutien "Autonomie, grand âge et handicap 2026"»
Budget Equipe 3</t>
  </si>
  <si>
    <t xml:space="preserve">
« Appel à projets et à Candidatures du Programme de Soutien "Autonomie, grand âge et handicap 2026"»
Budget Equipe 4</t>
  </si>
  <si>
    <t xml:space="preserve">
« Appel à projets et à Candidatures du Programme de Soutien "Autonomie, grand âge et handicap 2026"»
Budget Equipe 5</t>
  </si>
  <si>
    <t xml:space="preserve">
« Appel à projets et à Candidatures du Programme de Soutien "Autonomie, grand âge et handicap 2026"»
Budget Equipe 6</t>
  </si>
  <si>
    <t xml:space="preserve">
« Appel à projets et à Candidatures du Programme de Soutien "Autonomie, grand âge et handicap 2026" »
Budget Equipe 7</t>
  </si>
  <si>
    <t xml:space="preserve">
« Appel à projets et à Candidatures du Programme de Soutien "Autonomie, grand âge et handicap 2026"»
Budget Equipe 8</t>
  </si>
  <si>
    <t xml:space="preserve">
« Appel à projets et à Candidatures du Programme de Soutien "Autonomie, grand âge et handicap 2026"»
Budget Equipe 9</t>
  </si>
  <si>
    <t xml:space="preserve">
« Appel à projets et à Candidatures du Programme de Soutien "Autonomie, grand âge et handicap 2026"»
Budget Equipe 10</t>
  </si>
  <si>
    <t xml:space="preserve">
« Appel à projets et à Candidatures du Programme de Soutien "Autonomie, grand âge et handicap 2026" »
Volet K -  Répartition annuelle</t>
  </si>
  <si>
    <t xml:space="preserve">NOTICE - Annexe budgétaire 
Appel à projets et à Candidatures du Programme de Soutien 
« Autonomie, grand âge et handicap 2026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</si>
</sst>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 _€"/>
    <numFmt numFmtId="165" formatCode="#,##0.00\ _€"/>
  </numFmts>
  <fonts count="72" x14ac:knownFonts="1">
    <font>
      <sz val="11"/>
      <color theme="1"/>
      <name val="Calibri"/>
      <family val="2"/>
      <scheme val="minor"/>
    </font>
    <font>
      <sz val="10"/>
      <name val="Arial"/>
      <family val="2"/>
    </font>
    <font>
      <sz val="11"/>
      <name val="Arial"/>
      <family val="2"/>
    </font>
    <font>
      <b/>
      <sz val="10"/>
      <name val="Arial"/>
      <family val="2"/>
    </font>
    <font>
      <b/>
      <sz val="13"/>
      <name val="Arial"/>
      <family val="2"/>
    </font>
    <font>
      <b/>
      <sz val="11"/>
      <name val="Arial"/>
      <family val="2"/>
    </font>
    <font>
      <b/>
      <sz val="10"/>
      <color indexed="12"/>
      <name val="Arial"/>
      <family val="2"/>
    </font>
    <font>
      <b/>
      <sz val="10"/>
      <color indexed="10"/>
      <name val="Arial"/>
      <family val="2"/>
    </font>
    <font>
      <sz val="10"/>
      <color indexed="10"/>
      <name val="Arial"/>
      <family val="2"/>
    </font>
    <font>
      <sz val="10"/>
      <color indexed="12"/>
      <name val="Arial"/>
      <family val="2"/>
    </font>
    <font>
      <b/>
      <u/>
      <sz val="10"/>
      <name val="Arial"/>
      <family val="2"/>
    </font>
    <font>
      <sz val="9"/>
      <name val="Arial"/>
      <family val="2"/>
    </font>
    <font>
      <b/>
      <sz val="12"/>
      <name val="Arial"/>
      <family val="2"/>
    </font>
    <font>
      <b/>
      <sz val="18"/>
      <color indexed="12"/>
      <name val="Arial"/>
      <family val="2"/>
    </font>
    <font>
      <b/>
      <sz val="11"/>
      <color indexed="9"/>
      <name val="Arial"/>
      <family val="2"/>
    </font>
    <font>
      <b/>
      <sz val="10"/>
      <color indexed="9"/>
      <name val="Arial"/>
      <family val="2"/>
    </font>
    <font>
      <b/>
      <sz val="10.5"/>
      <color indexed="9"/>
      <name val="Arial"/>
      <family val="2"/>
    </font>
    <font>
      <b/>
      <sz val="8"/>
      <name val="Arial"/>
      <family val="2"/>
    </font>
    <font>
      <sz val="8"/>
      <name val="Arial"/>
      <family val="2"/>
    </font>
    <font>
      <b/>
      <sz val="11"/>
      <color indexed="12"/>
      <name val="Arial"/>
      <family val="2"/>
    </font>
    <font>
      <b/>
      <i/>
      <sz val="10"/>
      <color indexed="12"/>
      <name val="Arial"/>
      <family val="2"/>
    </font>
    <font>
      <b/>
      <sz val="9"/>
      <color indexed="12"/>
      <name val="Arial"/>
      <family val="2"/>
    </font>
    <font>
      <b/>
      <sz val="9"/>
      <color indexed="81"/>
      <name val="Arial"/>
      <family val="2"/>
    </font>
    <font>
      <b/>
      <sz val="10"/>
      <color indexed="10"/>
      <name val="Arial"/>
      <family val="2"/>
    </font>
    <font>
      <b/>
      <u/>
      <sz val="18"/>
      <name val="Arial"/>
      <family val="2"/>
    </font>
    <font>
      <sz val="8"/>
      <name val="Verdana"/>
      <family val="2"/>
    </font>
    <font>
      <b/>
      <i/>
      <sz val="11"/>
      <name val="Arial"/>
      <family val="2"/>
    </font>
    <font>
      <u/>
      <sz val="11"/>
      <color theme="10"/>
      <name val="Calibri"/>
      <family val="2"/>
      <scheme val="minor"/>
    </font>
    <font>
      <u/>
      <sz val="11"/>
      <color theme="11"/>
      <name val="Calibri"/>
      <family val="2"/>
      <scheme val="minor"/>
    </font>
    <font>
      <b/>
      <sz val="10"/>
      <color rgb="FFFF0000"/>
      <name val="Arial"/>
      <family val="2"/>
    </font>
    <font>
      <b/>
      <sz val="11"/>
      <color indexed="63"/>
      <name val="Arial"/>
      <family val="2"/>
    </font>
    <font>
      <b/>
      <sz val="11"/>
      <color theme="1"/>
      <name val="Arial"/>
      <family val="2"/>
    </font>
    <font>
      <b/>
      <sz val="14"/>
      <color theme="0"/>
      <name val="Arial"/>
      <family val="2"/>
    </font>
    <font>
      <sz val="10"/>
      <color theme="1"/>
      <name val="Arial"/>
      <family val="2"/>
    </font>
    <font>
      <sz val="11"/>
      <color indexed="8"/>
      <name val="Calibri"/>
      <family val="2"/>
    </font>
    <font>
      <sz val="10"/>
      <color indexed="8"/>
      <name val="Arial"/>
      <family val="2"/>
    </font>
    <font>
      <b/>
      <sz val="12"/>
      <color indexed="9"/>
      <name val="Arial"/>
      <family val="2"/>
    </font>
    <font>
      <b/>
      <sz val="11"/>
      <color theme="0"/>
      <name val="Arial"/>
      <family val="2"/>
    </font>
    <font>
      <b/>
      <sz val="13"/>
      <color theme="0"/>
      <name val="Arial"/>
      <family val="2"/>
    </font>
    <font>
      <b/>
      <sz val="12"/>
      <color theme="0"/>
      <name val="Arial"/>
      <family val="2"/>
    </font>
    <font>
      <b/>
      <sz val="12"/>
      <color rgb="FFC00000"/>
      <name val="Arial"/>
      <family val="2"/>
    </font>
    <font>
      <b/>
      <sz val="10"/>
      <color theme="0"/>
      <name val="Arial"/>
      <family val="2"/>
    </font>
    <font>
      <sz val="9"/>
      <color theme="0"/>
      <name val="Arial"/>
      <family val="2"/>
    </font>
    <font>
      <b/>
      <sz val="9"/>
      <color theme="0"/>
      <name val="Arial"/>
      <family val="2"/>
    </font>
    <font>
      <sz val="10"/>
      <color theme="0"/>
      <name val="Arial"/>
      <family val="2"/>
    </font>
    <font>
      <b/>
      <sz val="12"/>
      <color rgb="FFFF0000"/>
      <name val="Arial"/>
      <family val="2"/>
    </font>
    <font>
      <b/>
      <sz val="14"/>
      <color rgb="FFFF0000"/>
      <name val="Arial"/>
      <family val="2"/>
    </font>
    <font>
      <b/>
      <sz val="11"/>
      <color theme="3"/>
      <name val="Arial"/>
      <family val="2"/>
    </font>
    <font>
      <b/>
      <u/>
      <sz val="11"/>
      <color theme="3"/>
      <name val="Arial"/>
      <family val="2"/>
    </font>
    <font>
      <sz val="11"/>
      <color theme="1"/>
      <name val="Arial"/>
      <family val="2"/>
    </font>
    <font>
      <u/>
      <sz val="11"/>
      <name val="Arial"/>
      <family val="2"/>
    </font>
    <font>
      <b/>
      <sz val="11"/>
      <color theme="6"/>
      <name val="Arial"/>
      <family val="2"/>
    </font>
    <font>
      <b/>
      <sz val="10"/>
      <color theme="3"/>
      <name val="Arial"/>
      <family val="2"/>
    </font>
    <font>
      <b/>
      <sz val="11"/>
      <color theme="7"/>
      <name val="Arial"/>
      <family val="2"/>
    </font>
    <font>
      <b/>
      <sz val="11"/>
      <color rgb="FFFF0000"/>
      <name val="Arial"/>
      <family val="2"/>
    </font>
    <font>
      <sz val="12"/>
      <name val="Arial"/>
      <family val="2"/>
    </font>
    <font>
      <b/>
      <u/>
      <sz val="11"/>
      <color rgb="FFFF0000"/>
      <name val="Arial"/>
      <family val="2"/>
    </font>
    <font>
      <sz val="11"/>
      <color rgb="FFFF0000"/>
      <name val="Arial"/>
      <family val="2"/>
    </font>
    <font>
      <i/>
      <sz val="11"/>
      <name val="Arial"/>
      <family val="2"/>
    </font>
    <font>
      <sz val="11"/>
      <color theme="1"/>
      <name val="Calibri"/>
      <family val="2"/>
      <scheme val="minor"/>
    </font>
    <font>
      <i/>
      <sz val="11"/>
      <color theme="3"/>
      <name val="Arial"/>
      <family val="2"/>
    </font>
    <font>
      <b/>
      <i/>
      <sz val="11"/>
      <color theme="3"/>
      <name val="Arial"/>
      <family val="2"/>
    </font>
    <font>
      <i/>
      <sz val="11"/>
      <color theme="4" tint="0.59999389629810485"/>
      <name val="Arial"/>
      <family val="2"/>
    </font>
    <font>
      <b/>
      <i/>
      <sz val="11"/>
      <color theme="4"/>
      <name val="Arial"/>
      <family val="2"/>
    </font>
    <font>
      <i/>
      <sz val="11"/>
      <color theme="4"/>
      <name val="Arial"/>
      <family val="2"/>
    </font>
    <font>
      <i/>
      <u/>
      <sz val="11"/>
      <color theme="4"/>
      <name val="Arial"/>
      <family val="2"/>
    </font>
    <font>
      <i/>
      <sz val="10"/>
      <color theme="4"/>
      <name val="Arial"/>
      <family val="2"/>
    </font>
    <font>
      <b/>
      <i/>
      <sz val="10"/>
      <color theme="4"/>
      <name val="Arial"/>
      <family val="2"/>
    </font>
    <font>
      <b/>
      <i/>
      <u/>
      <sz val="10"/>
      <color theme="4"/>
      <name val="Arial"/>
      <family val="2"/>
    </font>
    <font>
      <i/>
      <sz val="11"/>
      <color theme="4" tint="0.79998168889431442"/>
      <name val="Arial"/>
      <family val="2"/>
    </font>
    <font>
      <i/>
      <sz val="10"/>
      <color theme="3"/>
      <name val="Arial"/>
      <family val="2"/>
    </font>
    <font>
      <b/>
      <i/>
      <sz val="10"/>
      <color theme="3"/>
      <name val="Arial"/>
      <family val="2"/>
    </font>
  </fonts>
  <fills count="17">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1"/>
        <bgColor indexed="64"/>
      </patternFill>
    </fill>
    <fill>
      <patternFill patternType="solid">
        <fgColor theme="0"/>
        <bgColor indexed="64"/>
      </patternFill>
    </fill>
    <fill>
      <patternFill patternType="solid">
        <fgColor rgb="FFFFC452"/>
        <bgColor indexed="64"/>
      </patternFill>
    </fill>
    <fill>
      <patternFill patternType="solid">
        <fgColor rgb="FFC0C0C0"/>
        <bgColor indexed="64"/>
      </patternFill>
    </fill>
    <fill>
      <patternFill patternType="solid">
        <fgColor indexed="8"/>
        <bgColor auto="1"/>
      </patternFill>
    </fill>
    <fill>
      <patternFill patternType="solid">
        <fgColor theme="0" tint="-0.3499862666707357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s>
  <borders count="88">
    <border>
      <left/>
      <right/>
      <top/>
      <bottom/>
      <diagonal/>
    </border>
    <border>
      <left/>
      <right/>
      <top/>
      <bottom style="thin">
        <color auto="1"/>
      </bottom>
      <diagonal/>
    </border>
    <border>
      <left style="thin">
        <color auto="1"/>
      </left>
      <right/>
      <top/>
      <bottom/>
      <diagonal/>
    </border>
    <border>
      <left/>
      <right style="thin">
        <color auto="1"/>
      </right>
      <top/>
      <bottom/>
      <diagonal/>
    </border>
    <border>
      <left/>
      <right/>
      <top style="medium">
        <color auto="1"/>
      </top>
      <bottom/>
      <diagonal/>
    </border>
    <border>
      <left style="medium">
        <color auto="1"/>
      </left>
      <right/>
      <top style="medium">
        <color auto="1"/>
      </top>
      <bottom/>
      <diagonal/>
    </border>
    <border>
      <left style="medium">
        <color indexed="9"/>
      </left>
      <right style="medium">
        <color indexed="9"/>
      </right>
      <top style="medium">
        <color auto="1"/>
      </top>
      <bottom style="medium">
        <color auto="1"/>
      </bottom>
      <diagonal/>
    </border>
    <border>
      <left style="medium">
        <color indexed="9"/>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style="thin">
        <color auto="1"/>
      </left>
      <right/>
      <top style="thin">
        <color auto="1"/>
      </top>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indexed="64"/>
      </right>
      <top style="medium">
        <color indexed="64"/>
      </top>
      <bottom style="medium">
        <color indexed="64"/>
      </bottom>
      <diagonal/>
    </border>
  </borders>
  <cellStyleXfs count="9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4" fillId="0" borderId="0" applyNumberFormat="0" applyFill="0" applyBorder="0" applyProtection="0"/>
    <xf numFmtId="9" fontId="59" fillId="0" borderId="0" applyFont="0" applyFill="0" applyBorder="0" applyAlignment="0" applyProtection="0"/>
  </cellStyleXfs>
  <cellXfs count="364">
    <xf numFmtId="0" fontId="0" fillId="0" borderId="0" xfId="0"/>
    <xf numFmtId="49" fontId="1" fillId="0" borderId="0" xfId="2" applyNumberFormat="1"/>
    <xf numFmtId="0" fontId="1" fillId="0" borderId="0" xfId="2"/>
    <xf numFmtId="0" fontId="1" fillId="0" borderId="0" xfId="2" applyAlignment="1">
      <alignment vertical="center" wrapText="1"/>
    </xf>
    <xf numFmtId="49" fontId="1" fillId="0" borderId="1" xfId="2" applyNumberFormat="1" applyBorder="1"/>
    <xf numFmtId="49" fontId="2" fillId="0" borderId="0" xfId="2" applyNumberFormat="1" applyFont="1"/>
    <xf numFmtId="0" fontId="12" fillId="0" borderId="0" xfId="2" applyFont="1" applyAlignment="1">
      <alignment horizontal="center" vertical="center" wrapText="1"/>
    </xf>
    <xf numFmtId="0" fontId="12" fillId="0" borderId="4" xfId="2" applyFont="1" applyBorder="1" applyAlignment="1">
      <alignment horizontal="center" vertical="center" wrapText="1"/>
    </xf>
    <xf numFmtId="0" fontId="1" fillId="0" borderId="0" xfId="2" applyAlignment="1">
      <alignment horizontal="center" vertical="center" wrapText="1"/>
    </xf>
    <xf numFmtId="0" fontId="13" fillId="0" borderId="0" xfId="2" applyFont="1" applyAlignment="1">
      <alignment horizontal="center" vertical="center" wrapText="1"/>
    </xf>
    <xf numFmtId="0" fontId="6" fillId="0" borderId="0" xfId="2" applyFont="1"/>
    <xf numFmtId="0" fontId="14" fillId="2" borderId="5" xfId="2" applyFont="1" applyFill="1" applyBorder="1" applyAlignment="1">
      <alignment horizontal="left" vertical="center"/>
    </xf>
    <xf numFmtId="0" fontId="15" fillId="2" borderId="5" xfId="2" applyFont="1" applyFill="1" applyBorder="1" applyAlignment="1">
      <alignment horizontal="center" vertical="center"/>
    </xf>
    <xf numFmtId="0" fontId="15" fillId="2" borderId="4"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5" fillId="0" borderId="8" xfId="2" applyFont="1" applyBorder="1" applyAlignment="1">
      <alignment vertical="center"/>
    </xf>
    <xf numFmtId="0" fontId="17" fillId="0" borderId="9" xfId="2" applyFont="1" applyBorder="1" applyAlignment="1">
      <alignment horizontal="center" vertical="center" wrapText="1"/>
    </xf>
    <xf numFmtId="49" fontId="17" fillId="0" borderId="9" xfId="2" applyNumberFormat="1" applyFont="1" applyBorder="1" applyAlignment="1">
      <alignment horizontal="center" vertical="center" wrapText="1"/>
    </xf>
    <xf numFmtId="0" fontId="2" fillId="0" borderId="17" xfId="2" applyFont="1" applyBorder="1" applyAlignment="1">
      <alignment vertical="center"/>
    </xf>
    <xf numFmtId="0" fontId="2" fillId="0" borderId="18" xfId="2" applyFont="1" applyBorder="1" applyAlignment="1">
      <alignment vertical="center"/>
    </xf>
    <xf numFmtId="0" fontId="2" fillId="0" borderId="20" xfId="2" applyFont="1" applyBorder="1" applyAlignment="1">
      <alignment vertical="center"/>
    </xf>
    <xf numFmtId="0" fontId="2" fillId="0" borderId="21" xfId="2" applyFont="1" applyBorder="1" applyAlignment="1">
      <alignment vertical="center"/>
    </xf>
    <xf numFmtId="0" fontId="2" fillId="0" borderId="23" xfId="2" applyFont="1" applyBorder="1" applyAlignment="1">
      <alignment vertical="center"/>
    </xf>
    <xf numFmtId="0" fontId="2" fillId="0" borderId="24" xfId="2" applyFont="1" applyBorder="1" applyAlignment="1">
      <alignment vertical="center"/>
    </xf>
    <xf numFmtId="0" fontId="5" fillId="0" borderId="26" xfId="2" applyFont="1" applyBorder="1" applyAlignment="1">
      <alignment vertical="center"/>
    </xf>
    <xf numFmtId="0" fontId="2" fillId="0" borderId="27" xfId="2" applyFont="1" applyBorder="1" applyAlignment="1">
      <alignment vertical="center"/>
    </xf>
    <xf numFmtId="0" fontId="3" fillId="0" borderId="0" xfId="2" applyFont="1" applyAlignment="1">
      <alignment horizontal="right" vertical="center" wrapText="1"/>
    </xf>
    <xf numFmtId="0" fontId="5" fillId="0" borderId="30" xfId="2" applyFont="1" applyBorder="1" applyAlignment="1">
      <alignment horizontal="center" vertical="center"/>
    </xf>
    <xf numFmtId="8" fontId="20" fillId="0" borderId="0" xfId="2" applyNumberFormat="1" applyFont="1"/>
    <xf numFmtId="0" fontId="5" fillId="0" borderId="0" xfId="2" applyFont="1" applyAlignment="1">
      <alignment horizontal="center" vertical="center"/>
    </xf>
    <xf numFmtId="0" fontId="5" fillId="0" borderId="0" xfId="3" applyNumberFormat="1" applyFont="1" applyFill="1" applyBorder="1" applyAlignment="1">
      <alignment vertical="center"/>
    </xf>
    <xf numFmtId="9" fontId="3" fillId="0" borderId="0" xfId="3" applyFont="1" applyFill="1" applyBorder="1"/>
    <xf numFmtId="0" fontId="3" fillId="0" borderId="32" xfId="2" applyFont="1" applyBorder="1" applyAlignment="1">
      <alignment horizontal="center" vertical="center" wrapText="1"/>
    </xf>
    <xf numFmtId="0" fontId="3" fillId="0" borderId="33" xfId="2" applyFont="1" applyBorder="1" applyAlignment="1">
      <alignment horizontal="center" vertical="center" wrapText="1"/>
    </xf>
    <xf numFmtId="0" fontId="11" fillId="3" borderId="9" xfId="2" applyFont="1" applyFill="1" applyBorder="1" applyAlignment="1" applyProtection="1">
      <alignment vertical="center" wrapText="1"/>
      <protection locked="0"/>
    </xf>
    <xf numFmtId="0" fontId="11" fillId="3" borderId="34" xfId="2" applyFont="1" applyFill="1" applyBorder="1" applyAlignment="1" applyProtection="1">
      <alignment vertical="center" wrapText="1"/>
      <protection locked="0"/>
    </xf>
    <xf numFmtId="0" fontId="11" fillId="0" borderId="0" xfId="2" applyFont="1"/>
    <xf numFmtId="0" fontId="21" fillId="0" borderId="0" xfId="2" applyFont="1"/>
    <xf numFmtId="0" fontId="11" fillId="3" borderId="13" xfId="2" applyFont="1" applyFill="1" applyBorder="1" applyAlignment="1" applyProtection="1">
      <alignment vertical="center" wrapText="1"/>
      <protection locked="0"/>
    </xf>
    <xf numFmtId="0" fontId="11" fillId="3" borderId="35" xfId="2" applyFont="1" applyFill="1" applyBorder="1" applyAlignment="1" applyProtection="1">
      <alignment vertical="center" wrapText="1"/>
      <protection locked="0"/>
    </xf>
    <xf numFmtId="0" fontId="11" fillId="3" borderId="36" xfId="2" applyFont="1" applyFill="1" applyBorder="1" applyAlignment="1" applyProtection="1">
      <alignment vertical="center" wrapText="1"/>
      <protection locked="0"/>
    </xf>
    <xf numFmtId="0" fontId="11" fillId="3" borderId="37" xfId="2" applyFont="1" applyFill="1" applyBorder="1" applyAlignment="1" applyProtection="1">
      <alignment vertical="center" wrapText="1"/>
      <protection locked="0"/>
    </xf>
    <xf numFmtId="0" fontId="1" fillId="4" borderId="38" xfId="2" applyFill="1" applyBorder="1"/>
    <xf numFmtId="0" fontId="1" fillId="4" borderId="39" xfId="2" applyFill="1" applyBorder="1"/>
    <xf numFmtId="0" fontId="23" fillId="0" borderId="0" xfId="2" applyFont="1" applyAlignment="1">
      <alignment horizontal="centerContinuous" vertical="center"/>
    </xf>
    <xf numFmtId="0" fontId="24" fillId="0" borderId="0" xfId="2" applyFont="1" applyAlignment="1">
      <alignment horizontal="centerContinuous" vertical="center" wrapText="1"/>
    </xf>
    <xf numFmtId="0" fontId="13" fillId="0" borderId="0" xfId="2" applyFont="1" applyAlignment="1">
      <alignment horizontal="centerContinuous" vertical="center" wrapText="1"/>
    </xf>
    <xf numFmtId="0" fontId="1" fillId="0" borderId="0" xfId="2" applyAlignment="1">
      <alignment vertical="center"/>
    </xf>
    <xf numFmtId="0" fontId="5" fillId="0" borderId="0" xfId="2" applyFont="1" applyAlignment="1">
      <alignment horizontal="center" vertical="center" wrapText="1"/>
    </xf>
    <xf numFmtId="0" fontId="3" fillId="0" borderId="0" xfId="2" applyFont="1" applyAlignment="1">
      <alignment vertical="center"/>
    </xf>
    <xf numFmtId="0" fontId="3" fillId="0" borderId="29" xfId="2" applyFont="1" applyBorder="1" applyAlignment="1">
      <alignment horizontal="left" vertical="center"/>
    </xf>
    <xf numFmtId="0" fontId="1" fillId="0" borderId="43" xfId="2" applyBorder="1" applyAlignment="1">
      <alignment horizontal="left" vertical="center" wrapText="1"/>
    </xf>
    <xf numFmtId="4" fontId="1" fillId="3" borderId="40" xfId="2" applyNumberFormat="1" applyFill="1" applyBorder="1" applyAlignment="1" applyProtection="1">
      <alignment vertical="center"/>
      <protection locked="0"/>
    </xf>
    <xf numFmtId="0" fontId="1" fillId="0" borderId="17" xfId="2" applyBorder="1" applyAlignment="1">
      <alignment horizontal="left" vertical="center" wrapText="1"/>
    </xf>
    <xf numFmtId="0" fontId="1" fillId="0" borderId="20" xfId="2" applyBorder="1" applyAlignment="1">
      <alignment horizontal="left" vertical="center" wrapText="1"/>
    </xf>
    <xf numFmtId="4" fontId="1" fillId="3" borderId="36" xfId="2" applyNumberFormat="1" applyFill="1" applyBorder="1" applyAlignment="1" applyProtection="1">
      <alignment vertical="center"/>
      <protection locked="0"/>
    </xf>
    <xf numFmtId="0" fontId="1" fillId="0" borderId="23" xfId="2" applyBorder="1" applyAlignment="1">
      <alignment horizontal="left" vertical="center" wrapText="1"/>
    </xf>
    <xf numFmtId="0" fontId="5" fillId="0" borderId="26" xfId="2" applyFont="1" applyBorder="1" applyAlignment="1">
      <alignment horizontal="left" vertical="center" wrapText="1"/>
    </xf>
    <xf numFmtId="0" fontId="5" fillId="0" borderId="0" xfId="2" applyFont="1" applyAlignment="1">
      <alignment horizontal="left" vertical="center" wrapText="1"/>
    </xf>
    <xf numFmtId="4" fontId="5" fillId="0" borderId="0" xfId="2" applyNumberFormat="1" applyFont="1" applyAlignment="1">
      <alignment vertical="center"/>
    </xf>
    <xf numFmtId="0" fontId="15" fillId="0" borderId="0" xfId="2" applyFont="1" applyAlignment="1">
      <alignment horizontal="left" vertical="center" wrapText="1"/>
    </xf>
    <xf numFmtId="0" fontId="15" fillId="0" borderId="0" xfId="2" applyFont="1" applyAlignment="1">
      <alignment vertical="center"/>
    </xf>
    <xf numFmtId="0" fontId="1" fillId="0" borderId="0" xfId="2" applyAlignment="1">
      <alignment horizontal="center" vertical="center"/>
    </xf>
    <xf numFmtId="0" fontId="3" fillId="0" borderId="49" xfId="2" applyFont="1" applyBorder="1" applyAlignment="1">
      <alignment horizontal="center" vertical="center"/>
    </xf>
    <xf numFmtId="0" fontId="3" fillId="0" borderId="38" xfId="2" applyFont="1" applyBorder="1" applyAlignment="1">
      <alignment horizontal="center" vertical="center"/>
    </xf>
    <xf numFmtId="4" fontId="1" fillId="0" borderId="44" xfId="2" applyNumberFormat="1" applyBorder="1" applyAlignment="1">
      <alignment vertical="center"/>
    </xf>
    <xf numFmtId="4" fontId="1" fillId="0" borderId="11" xfId="2" applyNumberFormat="1" applyBorder="1" applyAlignment="1">
      <alignment vertical="center"/>
    </xf>
    <xf numFmtId="4" fontId="1" fillId="0" borderId="46" xfId="2" applyNumberFormat="1" applyBorder="1" applyAlignment="1">
      <alignment vertical="center"/>
    </xf>
    <xf numFmtId="4" fontId="1" fillId="0" borderId="13" xfId="2" applyNumberFormat="1" applyBorder="1" applyAlignment="1">
      <alignment vertical="center"/>
    </xf>
    <xf numFmtId="4" fontId="1" fillId="0" borderId="47" xfId="2" applyNumberFormat="1" applyBorder="1" applyAlignment="1">
      <alignment vertical="center"/>
    </xf>
    <xf numFmtId="4" fontId="1" fillId="0" borderId="36" xfId="2" applyNumberFormat="1" applyBorder="1" applyAlignment="1">
      <alignment vertical="center"/>
    </xf>
    <xf numFmtId="4" fontId="1" fillId="0" borderId="23" xfId="2" applyNumberFormat="1" applyBorder="1" applyAlignment="1">
      <alignment vertical="center"/>
    </xf>
    <xf numFmtId="4" fontId="1" fillId="0" borderId="15" xfId="2" applyNumberFormat="1" applyBorder="1" applyAlignment="1">
      <alignment vertical="center"/>
    </xf>
    <xf numFmtId="4" fontId="1" fillId="0" borderId="50" xfId="2" applyNumberFormat="1" applyBorder="1" applyAlignment="1">
      <alignment vertical="center"/>
    </xf>
    <xf numFmtId="0" fontId="3" fillId="0" borderId="0" xfId="2" applyFont="1"/>
    <xf numFmtId="0" fontId="5" fillId="0" borderId="0" xfId="2" applyFont="1" applyAlignment="1">
      <alignment vertical="center"/>
    </xf>
    <xf numFmtId="0" fontId="2" fillId="0" borderId="0" xfId="2" applyFont="1" applyAlignment="1">
      <alignment vertical="center"/>
    </xf>
    <xf numFmtId="4" fontId="1" fillId="0" borderId="0" xfId="2" applyNumberFormat="1" applyAlignment="1">
      <alignment vertical="center"/>
    </xf>
    <xf numFmtId="0" fontId="7" fillId="0" borderId="0" xfId="2" applyFont="1" applyAlignment="1">
      <alignment vertical="center" wrapText="1"/>
    </xf>
    <xf numFmtId="9" fontId="23" fillId="0" borderId="0" xfId="3" applyFont="1" applyAlignment="1">
      <alignment vertical="center" wrapText="1"/>
    </xf>
    <xf numFmtId="0" fontId="3" fillId="0" borderId="0" xfId="0" applyFont="1"/>
    <xf numFmtId="4" fontId="1" fillId="0" borderId="12" xfId="1" applyNumberFormat="1" applyFill="1" applyBorder="1" applyAlignment="1" applyProtection="1">
      <alignment horizontal="right" vertical="center"/>
    </xf>
    <xf numFmtId="4" fontId="1" fillId="0" borderId="12" xfId="2" applyNumberFormat="1" applyBorder="1" applyAlignment="1">
      <alignment vertical="center"/>
    </xf>
    <xf numFmtId="0" fontId="5" fillId="0" borderId="67" xfId="2" applyFont="1" applyBorder="1" applyAlignment="1">
      <alignment horizontal="center" vertical="center" wrapText="1"/>
    </xf>
    <xf numFmtId="0" fontId="3" fillId="0" borderId="32" xfId="2" applyFont="1" applyBorder="1" applyAlignment="1">
      <alignment vertical="center" wrapText="1"/>
    </xf>
    <xf numFmtId="4" fontId="9" fillId="6" borderId="12" xfId="2" applyNumberFormat="1" applyFont="1" applyFill="1" applyBorder="1"/>
    <xf numFmtId="0" fontId="1" fillId="0" borderId="0" xfId="2" applyAlignment="1">
      <alignment horizontal="left" vertical="center" wrapText="1"/>
    </xf>
    <xf numFmtId="0" fontId="1" fillId="0" borderId="0" xfId="2" applyAlignment="1">
      <alignment horizontal="left" vertical="center"/>
    </xf>
    <xf numFmtId="0" fontId="1" fillId="8" borderId="13" xfId="2" applyFill="1" applyBorder="1" applyAlignment="1">
      <alignment wrapText="1"/>
    </xf>
    <xf numFmtId="0" fontId="1" fillId="8" borderId="13" xfId="2" applyFill="1" applyBorder="1"/>
    <xf numFmtId="0" fontId="1" fillId="9" borderId="13" xfId="2" applyFill="1" applyBorder="1"/>
    <xf numFmtId="0" fontId="1" fillId="9" borderId="36" xfId="2" applyFill="1" applyBorder="1" applyAlignment="1">
      <alignment vertical="top" wrapText="1"/>
    </xf>
    <xf numFmtId="0" fontId="2" fillId="0" borderId="65" xfId="2" applyFont="1" applyBorder="1" applyAlignment="1">
      <alignment vertical="center"/>
    </xf>
    <xf numFmtId="0" fontId="2" fillId="0" borderId="69" xfId="2" applyFont="1" applyBorder="1" applyAlignment="1">
      <alignment vertical="center"/>
    </xf>
    <xf numFmtId="0" fontId="2" fillId="0" borderId="70" xfId="2" applyFont="1" applyBorder="1" applyAlignment="1">
      <alignment vertical="center"/>
    </xf>
    <xf numFmtId="0" fontId="2" fillId="0" borderId="68" xfId="2" applyFont="1" applyBorder="1" applyAlignment="1">
      <alignment vertical="center"/>
    </xf>
    <xf numFmtId="0" fontId="2" fillId="0" borderId="71" xfId="2" applyFont="1" applyBorder="1" applyAlignment="1">
      <alignment vertical="center"/>
    </xf>
    <xf numFmtId="0" fontId="2" fillId="0" borderId="72" xfId="2" applyFont="1" applyBorder="1" applyAlignment="1">
      <alignment vertical="center"/>
    </xf>
    <xf numFmtId="0" fontId="2" fillId="0" borderId="61" xfId="2" applyFont="1" applyBorder="1" applyAlignment="1">
      <alignment vertical="center"/>
    </xf>
    <xf numFmtId="4" fontId="1" fillId="3" borderId="42" xfId="2" applyNumberFormat="1" applyFill="1" applyBorder="1" applyAlignment="1" applyProtection="1">
      <alignment vertical="center"/>
      <protection locked="0"/>
    </xf>
    <xf numFmtId="4" fontId="1" fillId="3" borderId="54" xfId="2" applyNumberFormat="1" applyFill="1" applyBorder="1" applyAlignment="1" applyProtection="1">
      <alignment vertical="center"/>
      <protection locked="0"/>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2" applyFont="1" applyAlignment="1">
      <alignment horizontal="left" vertical="center" wrapText="1"/>
    </xf>
    <xf numFmtId="4" fontId="3" fillId="0" borderId="0" xfId="2" applyNumberFormat="1" applyFont="1" applyAlignment="1">
      <alignment vertical="center"/>
    </xf>
    <xf numFmtId="0" fontId="42" fillId="0" borderId="0" xfId="2" applyFont="1"/>
    <xf numFmtId="0" fontId="43" fillId="0" borderId="0" xfId="2" applyFont="1"/>
    <xf numFmtId="0" fontId="44" fillId="0" borderId="0" xfId="2" applyFont="1"/>
    <xf numFmtId="0" fontId="41" fillId="0" borderId="0" xfId="2" applyFont="1"/>
    <xf numFmtId="0" fontId="3" fillId="0" borderId="82" xfId="2" applyFont="1" applyBorder="1" applyAlignment="1">
      <alignment horizontal="center" vertical="center" wrapText="1"/>
    </xf>
    <xf numFmtId="0" fontId="3" fillId="0" borderId="81" xfId="2" applyFont="1" applyBorder="1" applyAlignment="1">
      <alignment horizontal="center" vertical="center" wrapText="1"/>
    </xf>
    <xf numFmtId="0" fontId="11" fillId="3" borderId="85" xfId="2" applyFont="1" applyFill="1" applyBorder="1" applyAlignment="1" applyProtection="1">
      <alignment vertical="center" wrapText="1"/>
      <protection locked="0"/>
    </xf>
    <xf numFmtId="0" fontId="11" fillId="3" borderId="86" xfId="2" applyFont="1" applyFill="1" applyBorder="1" applyAlignment="1" applyProtection="1">
      <alignment vertical="center" wrapText="1"/>
      <protection locked="0"/>
    </xf>
    <xf numFmtId="14" fontId="3" fillId="0" borderId="38" xfId="2" applyNumberFormat="1" applyFont="1" applyBorder="1" applyAlignment="1">
      <alignment horizontal="center" vertical="center" wrapText="1"/>
    </xf>
    <xf numFmtId="14" fontId="1" fillId="3" borderId="11" xfId="2" applyNumberFormat="1" applyFill="1" applyBorder="1" applyAlignment="1" applyProtection="1">
      <alignment vertical="center"/>
      <protection locked="0"/>
    </xf>
    <xf numFmtId="14" fontId="1" fillId="6" borderId="11" xfId="2" applyNumberFormat="1" applyFill="1" applyBorder="1" applyAlignment="1" applyProtection="1">
      <alignment vertical="center"/>
      <protection locked="0"/>
    </xf>
    <xf numFmtId="0" fontId="3" fillId="7" borderId="38" xfId="2" applyFont="1" applyFill="1" applyBorder="1" applyAlignment="1">
      <alignment horizontal="center" vertical="center" wrapText="1"/>
    </xf>
    <xf numFmtId="0" fontId="1" fillId="3" borderId="40" xfId="2" applyFill="1" applyBorder="1" applyAlignment="1" applyProtection="1">
      <alignment vertical="center"/>
      <protection locked="0"/>
    </xf>
    <xf numFmtId="0" fontId="1" fillId="6" borderId="40" xfId="2" applyFill="1" applyBorder="1" applyAlignment="1" applyProtection="1">
      <alignment vertical="center"/>
      <protection locked="0"/>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3" fillId="0" borderId="0" xfId="2" applyFont="1" applyAlignment="1">
      <alignment vertical="center" wrapText="1"/>
    </xf>
    <xf numFmtId="0" fontId="5" fillId="0" borderId="0" xfId="2" applyFont="1" applyAlignment="1">
      <alignment vertical="center" wrapText="1"/>
    </xf>
    <xf numFmtId="0" fontId="3" fillId="0" borderId="87" xfId="2" applyFont="1" applyBorder="1" applyAlignment="1">
      <alignment horizontal="center" vertical="center" wrapText="1"/>
    </xf>
    <xf numFmtId="0" fontId="3" fillId="0" borderId="67" xfId="2" applyFont="1" applyBorder="1" applyAlignment="1">
      <alignment vertical="center" wrapText="1"/>
    </xf>
    <xf numFmtId="14" fontId="5" fillId="6" borderId="38" xfId="2" applyNumberFormat="1" applyFont="1" applyFill="1" applyBorder="1" applyAlignment="1">
      <alignment vertical="center"/>
    </xf>
    <xf numFmtId="0" fontId="5" fillId="6" borderId="48" xfId="2" applyFont="1" applyFill="1" applyBorder="1" applyAlignment="1">
      <alignment vertical="center"/>
    </xf>
    <xf numFmtId="0" fontId="45" fillId="0" borderId="0" xfId="2" applyFont="1" applyAlignment="1">
      <alignment vertical="center" wrapText="1"/>
    </xf>
    <xf numFmtId="49" fontId="5" fillId="7" borderId="2" xfId="2" applyNumberFormat="1" applyFont="1" applyFill="1" applyBorder="1" applyAlignment="1">
      <alignment vertical="top"/>
    </xf>
    <xf numFmtId="0" fontId="51" fillId="7" borderId="2" xfId="2" applyFont="1" applyFill="1" applyBorder="1" applyAlignment="1">
      <alignment horizontal="left" vertical="top" wrapText="1"/>
    </xf>
    <xf numFmtId="49" fontId="47" fillId="15" borderId="2" xfId="2" applyNumberFormat="1" applyFont="1" applyFill="1" applyBorder="1" applyAlignment="1">
      <alignment horizontal="left" vertical="center"/>
    </xf>
    <xf numFmtId="49" fontId="47" fillId="15" borderId="0" xfId="2" applyNumberFormat="1" applyFont="1" applyFill="1" applyAlignment="1">
      <alignment horizontal="left" vertical="center"/>
    </xf>
    <xf numFmtId="0" fontId="6" fillId="15" borderId="0" xfId="2" applyFont="1" applyFill="1" applyAlignment="1">
      <alignment horizontal="left" vertical="center"/>
    </xf>
    <xf numFmtId="0" fontId="9" fillId="15" borderId="3" xfId="2" applyFont="1" applyFill="1" applyBorder="1" applyAlignment="1">
      <alignment vertical="center"/>
    </xf>
    <xf numFmtId="0" fontId="5" fillId="15" borderId="2" xfId="2" applyFont="1" applyFill="1" applyBorder="1" applyAlignment="1">
      <alignment vertical="center"/>
    </xf>
    <xf numFmtId="0" fontId="10" fillId="15" borderId="0" xfId="2" applyFont="1" applyFill="1" applyAlignment="1">
      <alignment vertical="center" wrapText="1"/>
    </xf>
    <xf numFmtId="0" fontId="10" fillId="15" borderId="3" xfId="2" applyFont="1" applyFill="1" applyBorder="1" applyAlignment="1">
      <alignment vertical="center" wrapText="1"/>
    </xf>
    <xf numFmtId="0" fontId="2" fillId="15" borderId="2" xfId="2" applyFont="1" applyFill="1" applyBorder="1" applyAlignment="1">
      <alignment vertical="top"/>
    </xf>
    <xf numFmtId="49" fontId="11" fillId="15" borderId="0" xfId="2" applyNumberFormat="1" applyFont="1" applyFill="1" applyAlignment="1">
      <alignment vertical="top" wrapText="1"/>
    </xf>
    <xf numFmtId="49" fontId="2" fillId="15" borderId="2" xfId="2" applyNumberFormat="1" applyFont="1" applyFill="1" applyBorder="1" applyAlignment="1">
      <alignment vertical="top" wrapText="1"/>
    </xf>
    <xf numFmtId="0" fontId="47" fillId="15" borderId="2" xfId="2" applyFont="1" applyFill="1" applyBorder="1" applyAlignment="1">
      <alignment vertical="center"/>
    </xf>
    <xf numFmtId="0" fontId="5" fillId="15" borderId="2" xfId="2" applyFont="1" applyFill="1" applyBorder="1" applyAlignment="1">
      <alignment vertical="top"/>
    </xf>
    <xf numFmtId="0" fontId="8" fillId="15" borderId="0" xfId="2" applyFont="1" applyFill="1" applyAlignment="1">
      <alignment horizontal="left" vertical="center" wrapText="1"/>
    </xf>
    <xf numFmtId="0" fontId="8" fillId="15" borderId="3" xfId="2" applyFont="1" applyFill="1" applyBorder="1" applyAlignment="1">
      <alignment horizontal="left" vertical="center" wrapText="1"/>
    </xf>
    <xf numFmtId="0" fontId="47" fillId="15" borderId="2" xfId="2" applyFont="1" applyFill="1" applyBorder="1" applyAlignment="1">
      <alignment horizontal="left" vertical="center" wrapText="1"/>
    </xf>
    <xf numFmtId="0" fontId="1" fillId="15" borderId="0" xfId="2" applyFill="1" applyAlignment="1">
      <alignment horizontal="left" vertical="center" wrapText="1"/>
    </xf>
    <xf numFmtId="0" fontId="1" fillId="15" borderId="3" xfId="2" applyFill="1" applyBorder="1" applyAlignment="1">
      <alignment horizontal="left" vertical="center" wrapText="1"/>
    </xf>
    <xf numFmtId="0" fontId="51" fillId="7" borderId="0" xfId="2" applyFont="1" applyFill="1" applyAlignment="1">
      <alignment horizontal="left" vertical="top" wrapText="1"/>
    </xf>
    <xf numFmtId="49" fontId="53" fillId="15" borderId="0" xfId="2" applyNumberFormat="1" applyFont="1" applyFill="1" applyAlignment="1">
      <alignment horizontal="left" vertical="center"/>
    </xf>
    <xf numFmtId="0" fontId="53" fillId="15" borderId="2" xfId="2" applyFont="1" applyFill="1" applyBorder="1" applyAlignment="1">
      <alignment vertical="center"/>
    </xf>
    <xf numFmtId="3" fontId="5" fillId="0" borderId="10" xfId="2" applyNumberFormat="1" applyFont="1" applyBorder="1" applyAlignment="1">
      <alignment horizontal="right" vertical="center" wrapText="1"/>
    </xf>
    <xf numFmtId="3" fontId="19" fillId="0" borderId="10" xfId="2" applyNumberFormat="1" applyFont="1" applyBorder="1" applyAlignment="1">
      <alignment horizontal="right" vertical="center" wrapText="1"/>
    </xf>
    <xf numFmtId="164" fontId="1" fillId="3" borderId="53" xfId="2" applyNumberFormat="1" applyFill="1" applyBorder="1" applyAlignment="1" applyProtection="1">
      <alignment horizontal="right" vertical="center"/>
      <protection locked="0"/>
    </xf>
    <xf numFmtId="164" fontId="1" fillId="3" borderId="11" xfId="2" applyNumberFormat="1" applyFill="1" applyBorder="1" applyAlignment="1" applyProtection="1">
      <alignment horizontal="right" vertical="center"/>
      <protection locked="0"/>
    </xf>
    <xf numFmtId="164" fontId="0" fillId="3" borderId="11" xfId="1" applyNumberFormat="1" applyFont="1" applyFill="1" applyBorder="1" applyAlignment="1" applyProtection="1">
      <alignment horizontal="right" vertical="center"/>
      <protection locked="0"/>
    </xf>
    <xf numFmtId="164" fontId="1" fillId="0" borderId="12" xfId="1" applyNumberFormat="1" applyFill="1" applyBorder="1" applyAlignment="1" applyProtection="1">
      <alignment horizontal="right" vertical="center"/>
    </xf>
    <xf numFmtId="164" fontId="1" fillId="3" borderId="13" xfId="2" applyNumberFormat="1" applyFill="1" applyBorder="1" applyAlignment="1" applyProtection="1">
      <alignment horizontal="right"/>
      <protection locked="0"/>
    </xf>
    <xf numFmtId="164" fontId="0" fillId="3" borderId="13" xfId="1" applyNumberFormat="1" applyFont="1" applyFill="1" applyBorder="1" applyAlignment="1" applyProtection="1">
      <alignment horizontal="right"/>
      <protection locked="0"/>
    </xf>
    <xf numFmtId="164" fontId="1" fillId="0" borderId="14" xfId="1" applyNumberFormat="1" applyFill="1" applyBorder="1" applyAlignment="1" applyProtection="1">
      <alignment horizontal="right" vertical="center"/>
    </xf>
    <xf numFmtId="164" fontId="1" fillId="3" borderId="19" xfId="2" applyNumberFormat="1" applyFill="1" applyBorder="1" applyAlignment="1" applyProtection="1">
      <alignment horizontal="right"/>
      <protection locked="0"/>
    </xf>
    <xf numFmtId="164" fontId="1" fillId="3" borderId="13" xfId="2" applyNumberFormat="1" applyFill="1" applyBorder="1" applyAlignment="1" applyProtection="1">
      <alignment horizontal="right" vertical="center"/>
      <protection locked="0"/>
    </xf>
    <xf numFmtId="164" fontId="3" fillId="0" borderId="13" xfId="2" applyNumberFormat="1" applyFont="1" applyBorder="1" applyAlignment="1">
      <alignment vertical="center"/>
    </xf>
    <xf numFmtId="164" fontId="3" fillId="0" borderId="13" xfId="2" applyNumberFormat="1" applyFont="1" applyBorder="1" applyAlignment="1">
      <alignment horizontal="right" vertical="center"/>
    </xf>
    <xf numFmtId="164" fontId="3" fillId="0" borderId="14" xfId="2" applyNumberFormat="1" applyFont="1" applyBorder="1" applyAlignment="1">
      <alignment vertical="center"/>
    </xf>
    <xf numFmtId="164" fontId="6" fillId="0" borderId="14" xfId="2" applyNumberFormat="1" applyFont="1" applyBorder="1" applyAlignment="1">
      <alignment horizontal="right" vertical="center" wrapText="1"/>
    </xf>
    <xf numFmtId="164" fontId="1" fillId="0" borderId="12" xfId="2" applyNumberFormat="1" applyBorder="1" applyAlignment="1">
      <alignment vertical="center"/>
    </xf>
    <xf numFmtId="164" fontId="9" fillId="6" borderId="12" xfId="2" applyNumberFormat="1" applyFont="1" applyFill="1" applyBorder="1"/>
    <xf numFmtId="164" fontId="1" fillId="3" borderId="19" xfId="2" applyNumberFormat="1" applyFill="1" applyBorder="1" applyAlignment="1" applyProtection="1">
      <alignment horizontal="right" vertical="center"/>
      <protection locked="0"/>
    </xf>
    <xf numFmtId="164" fontId="1" fillId="0" borderId="14" xfId="2" applyNumberFormat="1" applyBorder="1" applyAlignment="1">
      <alignment vertical="center"/>
    </xf>
    <xf numFmtId="164" fontId="1" fillId="3" borderId="36" xfId="2" applyNumberFormat="1" applyFill="1" applyBorder="1" applyAlignment="1" applyProtection="1">
      <alignment horizontal="right" vertical="center"/>
      <protection locked="0"/>
    </xf>
    <xf numFmtId="164" fontId="3" fillId="0" borderId="36" xfId="2" applyNumberFormat="1" applyFont="1" applyBorder="1" applyAlignment="1">
      <alignment vertical="center"/>
    </xf>
    <xf numFmtId="164" fontId="3" fillId="0" borderId="16" xfId="2" applyNumberFormat="1" applyFont="1" applyBorder="1" applyAlignment="1">
      <alignment vertical="center"/>
    </xf>
    <xf numFmtId="164" fontId="6" fillId="0" borderId="16" xfId="2" applyNumberFormat="1" applyFont="1" applyBorder="1" applyAlignment="1">
      <alignment horizontal="right" vertical="center" wrapText="1"/>
    </xf>
    <xf numFmtId="164" fontId="1" fillId="3" borderId="51" xfId="2" applyNumberFormat="1" applyFill="1" applyBorder="1" applyAlignment="1" applyProtection="1">
      <alignment vertical="center"/>
      <protection locked="0"/>
    </xf>
    <xf numFmtId="164" fontId="5" fillId="0" borderId="29" xfId="2" applyNumberFormat="1" applyFont="1" applyBorder="1" applyAlignment="1">
      <alignment vertical="center"/>
    </xf>
    <xf numFmtId="164" fontId="19" fillId="0" borderId="29" xfId="2" applyNumberFormat="1" applyFont="1" applyBorder="1" applyAlignment="1">
      <alignment vertical="center"/>
    </xf>
    <xf numFmtId="164" fontId="11" fillId="3" borderId="9" xfId="2" applyNumberFormat="1" applyFont="1" applyFill="1" applyBorder="1" applyAlignment="1" applyProtection="1">
      <alignment vertical="center" wrapText="1"/>
      <protection locked="0"/>
    </xf>
    <xf numFmtId="164" fontId="11" fillId="3" borderId="13" xfId="2" applyNumberFormat="1" applyFont="1" applyFill="1" applyBorder="1" applyAlignment="1" applyProtection="1">
      <alignment vertical="center" wrapText="1"/>
      <protection locked="0"/>
    </xf>
    <xf numFmtId="164" fontId="11" fillId="3" borderId="36" xfId="2" applyNumberFormat="1" applyFont="1" applyFill="1" applyBorder="1" applyAlignment="1" applyProtection="1">
      <alignment vertical="center" wrapText="1"/>
      <protection locked="0"/>
    </xf>
    <xf numFmtId="164" fontId="3" fillId="0" borderId="38" xfId="2" applyNumberFormat="1" applyFont="1" applyBorder="1" applyAlignment="1">
      <alignment vertical="center"/>
    </xf>
    <xf numFmtId="164" fontId="5" fillId="0" borderId="10" xfId="2" applyNumberFormat="1" applyFont="1" applyBorder="1" applyAlignment="1">
      <alignment horizontal="right" vertical="center" wrapText="1"/>
    </xf>
    <xf numFmtId="164" fontId="19" fillId="0" borderId="10" xfId="2" applyNumberFormat="1" applyFont="1" applyBorder="1" applyAlignment="1">
      <alignment horizontal="right" vertical="center" wrapText="1"/>
    </xf>
    <xf numFmtId="164" fontId="11" fillId="3" borderId="85" xfId="2" applyNumberFormat="1" applyFont="1" applyFill="1" applyBorder="1" applyAlignment="1" applyProtection="1">
      <alignment vertical="center" wrapText="1"/>
      <protection locked="0"/>
    </xf>
    <xf numFmtId="0" fontId="55" fillId="0" borderId="0" xfId="2" applyFont="1"/>
    <xf numFmtId="0" fontId="55" fillId="0" borderId="0" xfId="2" applyFont="1" applyAlignment="1">
      <alignment horizontal="center" vertical="center" wrapText="1"/>
    </xf>
    <xf numFmtId="165" fontId="1" fillId="3" borderId="53" xfId="2" applyNumberFormat="1" applyFill="1" applyBorder="1" applyAlignment="1" applyProtection="1">
      <alignment horizontal="right" vertical="center"/>
      <protection locked="0"/>
    </xf>
    <xf numFmtId="165" fontId="1" fillId="3" borderId="11" xfId="2" applyNumberFormat="1" applyFill="1" applyBorder="1" applyAlignment="1" applyProtection="1">
      <alignment horizontal="right" vertical="center"/>
      <protection locked="0"/>
    </xf>
    <xf numFmtId="165" fontId="0" fillId="3" borderId="11" xfId="1" applyNumberFormat="1" applyFont="1" applyFill="1" applyBorder="1" applyAlignment="1" applyProtection="1">
      <alignment horizontal="right" vertical="center"/>
      <protection locked="0"/>
    </xf>
    <xf numFmtId="165" fontId="1" fillId="3" borderId="13" xfId="2" applyNumberFormat="1" applyFill="1" applyBorder="1" applyAlignment="1" applyProtection="1">
      <alignment horizontal="right"/>
      <protection locked="0"/>
    </xf>
    <xf numFmtId="165" fontId="0" fillId="3" borderId="13" xfId="1" applyNumberFormat="1" applyFont="1" applyFill="1" applyBorder="1" applyAlignment="1" applyProtection="1">
      <alignment horizontal="right"/>
      <protection locked="0"/>
    </xf>
    <xf numFmtId="165" fontId="1" fillId="3" borderId="19" xfId="2" applyNumberFormat="1" applyFill="1" applyBorder="1" applyAlignment="1" applyProtection="1">
      <alignment horizontal="right"/>
      <protection locked="0"/>
    </xf>
    <xf numFmtId="165" fontId="1" fillId="3" borderId="13" xfId="2" applyNumberFormat="1" applyFill="1" applyBorder="1" applyAlignment="1" applyProtection="1">
      <alignment horizontal="right" vertical="center"/>
      <protection locked="0"/>
    </xf>
    <xf numFmtId="165" fontId="1" fillId="3" borderId="19" xfId="2" applyNumberFormat="1" applyFill="1" applyBorder="1" applyAlignment="1" applyProtection="1">
      <alignment horizontal="right" vertical="center"/>
      <protection locked="0"/>
    </xf>
    <xf numFmtId="165" fontId="1" fillId="3" borderId="36" xfId="2" applyNumberFormat="1" applyFill="1" applyBorder="1" applyAlignment="1" applyProtection="1">
      <alignment horizontal="right" vertical="center"/>
      <protection locked="0"/>
    </xf>
    <xf numFmtId="165" fontId="1" fillId="3" borderId="51" xfId="2" applyNumberFormat="1" applyFill="1" applyBorder="1" applyAlignment="1" applyProtection="1">
      <alignment vertical="center"/>
      <protection locked="0"/>
    </xf>
    <xf numFmtId="165" fontId="11" fillId="3" borderId="9" xfId="2" applyNumberFormat="1" applyFont="1" applyFill="1" applyBorder="1" applyAlignment="1" applyProtection="1">
      <alignment vertical="center" wrapText="1"/>
      <protection locked="0"/>
    </xf>
    <xf numFmtId="165" fontId="11" fillId="3" borderId="13" xfId="2" applyNumberFormat="1" applyFont="1" applyFill="1" applyBorder="1" applyAlignment="1" applyProtection="1">
      <alignment vertical="center" wrapText="1"/>
      <protection locked="0"/>
    </xf>
    <xf numFmtId="165" fontId="11" fillId="3" borderId="36" xfId="2" applyNumberFormat="1" applyFont="1" applyFill="1" applyBorder="1" applyAlignment="1" applyProtection="1">
      <alignment vertical="center" wrapText="1"/>
      <protection locked="0"/>
    </xf>
    <xf numFmtId="3" fontId="5" fillId="0" borderId="0" xfId="2" applyNumberFormat="1" applyFont="1" applyAlignment="1">
      <alignment horizontal="center" vertical="center" wrapText="1"/>
    </xf>
    <xf numFmtId="3" fontId="1" fillId="0" borderId="0" xfId="2" applyNumberFormat="1" applyAlignment="1">
      <alignment vertical="center"/>
    </xf>
    <xf numFmtId="3" fontId="3" fillId="0" borderId="39" xfId="2" applyNumberFormat="1" applyFont="1" applyBorder="1" applyAlignment="1">
      <alignment horizontal="center" vertical="center" wrapText="1"/>
    </xf>
    <xf numFmtId="3" fontId="5" fillId="0" borderId="45" xfId="2" applyNumberFormat="1" applyFont="1" applyBorder="1" applyAlignment="1">
      <alignment vertical="center"/>
    </xf>
    <xf numFmtId="3" fontId="5" fillId="0" borderId="39" xfId="2" applyNumberFormat="1" applyFont="1" applyBorder="1" applyAlignment="1">
      <alignment vertical="center"/>
    </xf>
    <xf numFmtId="3" fontId="5" fillId="0" borderId="0" xfId="2" applyNumberFormat="1" applyFont="1" applyAlignment="1">
      <alignment vertical="center"/>
    </xf>
    <xf numFmtId="3" fontId="5" fillId="0" borderId="26" xfId="2" applyNumberFormat="1" applyFont="1" applyBorder="1" applyAlignment="1">
      <alignment vertical="center"/>
    </xf>
    <xf numFmtId="3" fontId="5" fillId="0" borderId="38" xfId="2" applyNumberFormat="1" applyFont="1" applyBorder="1" applyAlignment="1">
      <alignment vertical="center"/>
    </xf>
    <xf numFmtId="0" fontId="0" fillId="0" borderId="0" xfId="0" applyAlignment="1">
      <alignment vertical="center"/>
    </xf>
    <xf numFmtId="165" fontId="9" fillId="5" borderId="12" xfId="2" applyNumberFormat="1" applyFont="1" applyFill="1" applyBorder="1" applyProtection="1">
      <protection locked="0"/>
    </xf>
    <xf numFmtId="165" fontId="9" fillId="5" borderId="14" xfId="2" applyNumberFormat="1" applyFont="1" applyFill="1" applyBorder="1" applyProtection="1">
      <protection locked="0"/>
    </xf>
    <xf numFmtId="165" fontId="9" fillId="5" borderId="52" xfId="2" applyNumberFormat="1" applyFont="1" applyFill="1" applyBorder="1" applyProtection="1">
      <protection locked="0"/>
    </xf>
    <xf numFmtId="164" fontId="9" fillId="5" borderId="12" xfId="2" applyNumberFormat="1" applyFont="1" applyFill="1" applyBorder="1" applyProtection="1">
      <protection locked="0"/>
    </xf>
    <xf numFmtId="164" fontId="9" fillId="5" borderId="14" xfId="2" applyNumberFormat="1" applyFont="1" applyFill="1" applyBorder="1" applyProtection="1">
      <protection locked="0"/>
    </xf>
    <xf numFmtId="164" fontId="9" fillId="5" borderId="52" xfId="2" applyNumberFormat="1" applyFont="1" applyFill="1" applyBorder="1" applyProtection="1">
      <protection locked="0"/>
    </xf>
    <xf numFmtId="0" fontId="1" fillId="0" borderId="0" xfId="2" applyProtection="1">
      <protection locked="0"/>
    </xf>
    <xf numFmtId="9" fontId="5" fillId="0" borderId="31" xfId="93" applyFont="1" applyFill="1" applyBorder="1" applyAlignment="1">
      <alignment vertical="center"/>
    </xf>
    <xf numFmtId="9" fontId="5" fillId="0" borderId="31" xfId="3" applyFont="1" applyFill="1" applyBorder="1" applyAlignment="1">
      <alignment vertical="center"/>
    </xf>
    <xf numFmtId="0" fontId="11" fillId="0" borderId="0" xfId="2" applyFont="1" applyAlignment="1">
      <alignment horizontal="center" vertical="center" wrapText="1"/>
    </xf>
    <xf numFmtId="0" fontId="29" fillId="0" borderId="0" xfId="2" applyFont="1"/>
    <xf numFmtId="4" fontId="0" fillId="6" borderId="13" xfId="1" applyNumberFormat="1" applyFont="1" applyFill="1" applyBorder="1" applyAlignment="1" applyProtection="1">
      <alignment horizontal="right"/>
    </xf>
    <xf numFmtId="164" fontId="0" fillId="6" borderId="13" xfId="1" applyNumberFormat="1" applyFont="1" applyFill="1" applyBorder="1" applyAlignment="1" applyProtection="1">
      <alignment horizontal="right"/>
    </xf>
    <xf numFmtId="0" fontId="47" fillId="15" borderId="0" xfId="2" applyFont="1" applyFill="1" applyAlignment="1">
      <alignment horizontal="left" vertical="center"/>
    </xf>
    <xf numFmtId="0" fontId="47" fillId="15" borderId="3" xfId="2" applyFont="1" applyFill="1" applyBorder="1" applyAlignment="1">
      <alignment horizontal="left" vertical="center"/>
    </xf>
    <xf numFmtId="0" fontId="1" fillId="15" borderId="2" xfId="2" applyFill="1" applyBorder="1" applyAlignment="1">
      <alignment horizontal="left" vertical="top" wrapText="1"/>
    </xf>
    <xf numFmtId="0" fontId="1" fillId="15" borderId="0" xfId="2" applyFill="1" applyAlignment="1">
      <alignment horizontal="left" vertical="top" wrapText="1"/>
    </xf>
    <xf numFmtId="0" fontId="1" fillId="15" borderId="3" xfId="2" applyFill="1" applyBorder="1" applyAlignment="1">
      <alignment horizontal="left" vertical="top" wrapText="1"/>
    </xf>
    <xf numFmtId="49" fontId="47" fillId="15" borderId="0" xfId="2" applyNumberFormat="1" applyFont="1" applyFill="1" applyAlignment="1">
      <alignment horizontal="left" vertical="center"/>
    </xf>
    <xf numFmtId="49" fontId="47" fillId="15" borderId="3" xfId="2" applyNumberFormat="1" applyFont="1" applyFill="1" applyBorder="1" applyAlignment="1">
      <alignment horizontal="left" vertical="center"/>
    </xf>
    <xf numFmtId="0" fontId="47" fillId="15" borderId="0" xfId="2" applyFont="1" applyFill="1" applyAlignment="1">
      <alignment horizontal="left" vertical="center" wrapText="1"/>
    </xf>
    <xf numFmtId="0" fontId="2" fillId="7" borderId="1" xfId="2" applyFont="1" applyFill="1" applyBorder="1" applyAlignment="1">
      <alignment horizontal="left" vertical="top" wrapText="1"/>
    </xf>
    <xf numFmtId="0" fontId="2" fillId="7" borderId="53" xfId="2" applyFont="1" applyFill="1" applyBorder="1" applyAlignment="1">
      <alignment horizontal="left" vertical="top" wrapText="1"/>
    </xf>
    <xf numFmtId="0" fontId="1" fillId="15" borderId="2" xfId="2" applyFill="1" applyBorder="1" applyAlignment="1">
      <alignment vertical="top" wrapText="1"/>
    </xf>
    <xf numFmtId="0" fontId="1" fillId="15" borderId="0" xfId="2" applyFill="1" applyAlignment="1">
      <alignment vertical="top" wrapText="1"/>
    </xf>
    <xf numFmtId="0" fontId="1" fillId="15" borderId="3" xfId="2" applyFill="1" applyBorder="1" applyAlignment="1">
      <alignment vertical="top" wrapText="1"/>
    </xf>
    <xf numFmtId="0" fontId="11" fillId="15" borderId="0" xfId="2" applyFont="1" applyFill="1" applyAlignment="1">
      <alignment horizontal="left" vertical="top" wrapText="1"/>
    </xf>
    <xf numFmtId="0" fontId="11" fillId="15" borderId="3" xfId="2" applyFont="1" applyFill="1" applyBorder="1" applyAlignment="1">
      <alignment horizontal="left" vertical="top" wrapText="1"/>
    </xf>
    <xf numFmtId="49" fontId="1" fillId="15" borderId="0" xfId="2" applyNumberFormat="1" applyFill="1" applyAlignment="1">
      <alignment vertical="top" wrapText="1"/>
    </xf>
    <xf numFmtId="0" fontId="0" fillId="15" borderId="0" xfId="0" applyFill="1" applyAlignment="1">
      <alignment vertical="top" wrapText="1"/>
    </xf>
    <xf numFmtId="0" fontId="26" fillId="15" borderId="0" xfId="2" applyFont="1" applyFill="1" applyAlignment="1">
      <alignment horizontal="left" vertical="center"/>
    </xf>
    <xf numFmtId="49" fontId="1" fillId="15" borderId="0" xfId="2" applyNumberFormat="1" applyFill="1" applyAlignment="1">
      <alignment horizontal="left" vertical="top" wrapText="1"/>
    </xf>
    <xf numFmtId="49" fontId="1" fillId="15" borderId="0" xfId="2" applyNumberFormat="1" applyFill="1" applyAlignment="1">
      <alignment horizontal="left" vertical="top"/>
    </xf>
    <xf numFmtId="49" fontId="37" fillId="16" borderId="54" xfId="2" applyNumberFormat="1" applyFont="1" applyFill="1" applyBorder="1" applyAlignment="1">
      <alignment horizontal="center" vertical="center"/>
    </xf>
    <xf numFmtId="49" fontId="37" fillId="16" borderId="21" xfId="2" applyNumberFormat="1" applyFont="1" applyFill="1" applyBorder="1" applyAlignment="1">
      <alignment horizontal="center" vertical="center"/>
    </xf>
    <xf numFmtId="49" fontId="37" fillId="16" borderId="22" xfId="2" applyNumberFormat="1" applyFont="1" applyFill="1" applyBorder="1" applyAlignment="1">
      <alignment horizontal="center" vertical="center"/>
    </xf>
    <xf numFmtId="49" fontId="5" fillId="14" borderId="41" xfId="2" applyNumberFormat="1" applyFont="1" applyFill="1" applyBorder="1" applyAlignment="1">
      <alignment horizontal="left" vertical="center"/>
    </xf>
    <xf numFmtId="49" fontId="5" fillId="14" borderId="18" xfId="2" applyNumberFormat="1" applyFont="1" applyFill="1" applyBorder="1" applyAlignment="1">
      <alignment horizontal="left" vertical="center"/>
    </xf>
    <xf numFmtId="49" fontId="5" fillId="14" borderId="19" xfId="2" applyNumberFormat="1" applyFont="1" applyFill="1" applyBorder="1" applyAlignment="1">
      <alignment horizontal="left" vertical="center"/>
    </xf>
    <xf numFmtId="49" fontId="2" fillId="7" borderId="0" xfId="2" applyNumberFormat="1" applyFont="1" applyFill="1" applyAlignment="1">
      <alignment horizontal="left" vertical="top" wrapText="1"/>
    </xf>
    <xf numFmtId="49" fontId="2" fillId="7" borderId="3" xfId="2" applyNumberFormat="1" applyFont="1" applyFill="1" applyBorder="1" applyAlignment="1">
      <alignment horizontal="left" vertical="top" wrapText="1"/>
    </xf>
    <xf numFmtId="49" fontId="2" fillId="0" borderId="0" xfId="2" applyNumberFormat="1" applyFont="1" applyAlignment="1">
      <alignment horizontal="left" vertical="top" wrapText="1"/>
    </xf>
    <xf numFmtId="49" fontId="2" fillId="0" borderId="3" xfId="2" applyNumberFormat="1" applyFont="1" applyBorder="1" applyAlignment="1">
      <alignment horizontal="left" vertical="top" wrapText="1"/>
    </xf>
    <xf numFmtId="49" fontId="51" fillId="7" borderId="0" xfId="2" applyNumberFormat="1" applyFont="1" applyFill="1" applyAlignment="1">
      <alignment horizontal="left" vertical="top" wrapText="1"/>
    </xf>
    <xf numFmtId="49" fontId="51" fillId="7" borderId="3" xfId="2" applyNumberFormat="1" applyFont="1" applyFill="1" applyBorder="1" applyAlignment="1">
      <alignment horizontal="left" vertical="top" wrapText="1"/>
    </xf>
    <xf numFmtId="0" fontId="33" fillId="15" borderId="1" xfId="0" applyFont="1" applyFill="1" applyBorder="1" applyAlignment="1">
      <alignment horizontal="left" vertical="center" wrapText="1"/>
    </xf>
    <xf numFmtId="0" fontId="33" fillId="15" borderId="1" xfId="0" applyFont="1" applyFill="1" applyBorder="1" applyAlignment="1">
      <alignment horizontal="left" vertical="center"/>
    </xf>
    <xf numFmtId="0" fontId="33" fillId="15" borderId="53" xfId="0" applyFont="1" applyFill="1" applyBorder="1" applyAlignment="1">
      <alignment horizontal="left" vertical="center"/>
    </xf>
    <xf numFmtId="0" fontId="33" fillId="15" borderId="0" xfId="0" applyFont="1" applyFill="1" applyAlignment="1">
      <alignment horizontal="left" vertical="center" wrapText="1"/>
    </xf>
    <xf numFmtId="0" fontId="33" fillId="15" borderId="3" xfId="0" applyFont="1" applyFill="1" applyBorder="1" applyAlignment="1">
      <alignment horizontal="left" vertical="center" wrapText="1"/>
    </xf>
    <xf numFmtId="0" fontId="3" fillId="15" borderId="0" xfId="2" applyFont="1" applyFill="1" applyAlignment="1">
      <alignment horizontal="left" vertical="top" wrapText="1"/>
    </xf>
    <xf numFmtId="0" fontId="8" fillId="15" borderId="0" xfId="2" applyFont="1" applyFill="1" applyAlignment="1">
      <alignment horizontal="left" vertical="top" wrapText="1"/>
    </xf>
    <xf numFmtId="0" fontId="8" fillId="15" borderId="3" xfId="2" applyFont="1" applyFill="1" applyBorder="1" applyAlignment="1">
      <alignment horizontal="left" vertical="top" wrapText="1"/>
    </xf>
    <xf numFmtId="49" fontId="8" fillId="15" borderId="0" xfId="2" applyNumberFormat="1" applyFont="1" applyFill="1" applyAlignment="1">
      <alignment horizontal="left" vertical="top" wrapText="1"/>
    </xf>
    <xf numFmtId="15" fontId="1" fillId="15" borderId="0" xfId="2" applyNumberFormat="1" applyFill="1" applyAlignment="1">
      <alignment horizontal="left" vertical="top" wrapText="1"/>
    </xf>
    <xf numFmtId="15" fontId="1" fillId="15" borderId="3" xfId="2" applyNumberFormat="1" applyFill="1" applyBorder="1" applyAlignment="1">
      <alignment horizontal="left" vertical="top" wrapText="1"/>
    </xf>
    <xf numFmtId="49" fontId="30" fillId="0" borderId="1" xfId="0" applyNumberFormat="1" applyFont="1" applyBorder="1" applyAlignment="1">
      <alignment horizontal="right" wrapText="1"/>
    </xf>
    <xf numFmtId="49" fontId="30" fillId="0" borderId="1" xfId="0" applyNumberFormat="1" applyFont="1" applyBorder="1" applyAlignment="1">
      <alignment horizontal="right"/>
    </xf>
    <xf numFmtId="0" fontId="31" fillId="0" borderId="1" xfId="0" applyFont="1" applyBorder="1" applyAlignment="1">
      <alignment horizontal="left" vertical="center" wrapText="1"/>
    </xf>
    <xf numFmtId="0" fontId="4" fillId="13" borderId="41" xfId="2" applyFont="1" applyFill="1" applyBorder="1" applyAlignment="1">
      <alignment horizontal="center" vertical="center" wrapText="1"/>
    </xf>
    <xf numFmtId="0" fontId="4" fillId="13" borderId="18" xfId="2" applyFont="1" applyFill="1" applyBorder="1" applyAlignment="1">
      <alignment horizontal="center" vertical="center"/>
    </xf>
    <xf numFmtId="0" fontId="4" fillId="13" borderId="19" xfId="2" applyFont="1" applyFill="1" applyBorder="1" applyAlignment="1">
      <alignment horizontal="center" vertical="center"/>
    </xf>
    <xf numFmtId="49" fontId="5" fillId="14" borderId="41" xfId="2" applyNumberFormat="1" applyFont="1" applyFill="1" applyBorder="1" applyAlignment="1">
      <alignment horizontal="left" vertical="center" wrapText="1"/>
    </xf>
    <xf numFmtId="0" fontId="2" fillId="7" borderId="0" xfId="2" applyFont="1" applyFill="1" applyAlignment="1">
      <alignment vertical="top" wrapText="1"/>
    </xf>
    <xf numFmtId="0" fontId="2" fillId="7" borderId="3" xfId="2" applyFont="1" applyFill="1" applyBorder="1" applyAlignment="1">
      <alignment vertical="top" wrapText="1"/>
    </xf>
    <xf numFmtId="0" fontId="5" fillId="7" borderId="0" xfId="2" applyFont="1" applyFill="1" applyAlignment="1">
      <alignment vertical="top" wrapText="1"/>
    </xf>
    <xf numFmtId="0" fontId="5" fillId="7" borderId="3" xfId="2" applyFont="1" applyFill="1" applyBorder="1" applyAlignment="1">
      <alignment vertical="top" wrapText="1"/>
    </xf>
    <xf numFmtId="0" fontId="58" fillId="0" borderId="41"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0" fontId="32" fillId="2" borderId="83" xfId="0" applyFont="1" applyFill="1" applyBorder="1" applyAlignment="1">
      <alignment horizontal="center" vertical="center" wrapText="1"/>
    </xf>
    <xf numFmtId="0" fontId="32" fillId="2" borderId="69" xfId="0" applyFont="1" applyFill="1" applyBorder="1" applyAlignment="1">
      <alignment horizontal="center" vertical="center" wrapText="1"/>
    </xf>
    <xf numFmtId="0" fontId="32" fillId="2" borderId="70" xfId="0" applyFont="1" applyFill="1" applyBorder="1" applyAlignment="1">
      <alignment horizontal="center" vertical="center" wrapText="1"/>
    </xf>
    <xf numFmtId="0" fontId="1" fillId="3" borderId="23"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3" borderId="72" xfId="0" applyFont="1" applyFill="1" applyBorder="1" applyAlignment="1" applyProtection="1">
      <alignment horizontal="center" vertical="center" wrapText="1"/>
      <protection locked="0"/>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12" fillId="3" borderId="73" xfId="2" applyFont="1" applyFill="1" applyBorder="1" applyAlignment="1">
      <alignment horizontal="center" vertical="center" wrapText="1"/>
    </xf>
    <xf numFmtId="0" fontId="12" fillId="3" borderId="74" xfId="2" applyFont="1" applyFill="1" applyBorder="1" applyAlignment="1">
      <alignment horizontal="center" vertical="center" wrapText="1"/>
    </xf>
    <xf numFmtId="0" fontId="12" fillId="3" borderId="75" xfId="2" applyFont="1" applyFill="1" applyBorder="1" applyAlignment="1">
      <alignment horizontal="center" vertical="center" wrapText="1"/>
    </xf>
    <xf numFmtId="0" fontId="5" fillId="0" borderId="0" xfId="2" applyFont="1" applyAlignment="1">
      <alignment horizontal="left" vertical="center" wrapText="1"/>
    </xf>
    <xf numFmtId="49" fontId="36" fillId="10" borderId="76" xfId="0" applyNumberFormat="1" applyFont="1" applyFill="1" applyBorder="1" applyAlignment="1">
      <alignment horizontal="center" vertical="center" wrapText="1"/>
    </xf>
    <xf numFmtId="49" fontId="36" fillId="10" borderId="77" xfId="0" applyNumberFormat="1" applyFont="1" applyFill="1" applyBorder="1" applyAlignment="1">
      <alignment horizontal="center" vertical="center" wrapText="1"/>
    </xf>
    <xf numFmtId="49" fontId="37" fillId="11" borderId="78" xfId="0" applyNumberFormat="1" applyFont="1" applyFill="1" applyBorder="1" applyAlignment="1">
      <alignment horizontal="center" vertical="center" wrapText="1"/>
    </xf>
    <xf numFmtId="0" fontId="37" fillId="11" borderId="79" xfId="0" applyFont="1" applyFill="1" applyBorder="1" applyAlignment="1">
      <alignment horizontal="center" vertical="center" wrapText="1"/>
    </xf>
    <xf numFmtId="0" fontId="37" fillId="11" borderId="80" xfId="0" applyFont="1" applyFill="1" applyBorder="1" applyAlignment="1">
      <alignment horizontal="center" vertical="center" wrapText="1"/>
    </xf>
    <xf numFmtId="49" fontId="35" fillId="12" borderId="78" xfId="0" applyNumberFormat="1" applyFont="1" applyFill="1" applyBorder="1" applyAlignment="1" applyProtection="1">
      <alignment horizontal="left" vertical="top" wrapText="1"/>
      <protection locked="0"/>
    </xf>
    <xf numFmtId="0" fontId="35" fillId="12" borderId="79" xfId="0" applyFont="1" applyFill="1" applyBorder="1" applyAlignment="1" applyProtection="1">
      <alignment horizontal="left" vertical="top" wrapText="1"/>
      <protection locked="0"/>
    </xf>
    <xf numFmtId="0" fontId="35" fillId="12" borderId="80" xfId="0" applyFont="1" applyFill="1" applyBorder="1" applyAlignment="1" applyProtection="1">
      <alignment horizontal="left" vertical="top" wrapText="1"/>
      <protection locked="0"/>
    </xf>
    <xf numFmtId="49" fontId="39" fillId="11" borderId="78" xfId="0" applyNumberFormat="1" applyFont="1" applyFill="1" applyBorder="1" applyAlignment="1">
      <alignment horizontal="center" vertical="center" wrapText="1"/>
    </xf>
    <xf numFmtId="0" fontId="39" fillId="11" borderId="79" xfId="0" applyFont="1" applyFill="1" applyBorder="1" applyAlignment="1">
      <alignment horizontal="center" vertical="center" wrapText="1"/>
    </xf>
    <xf numFmtId="0" fontId="39" fillId="11" borderId="80" xfId="0" applyFont="1" applyFill="1" applyBorder="1" applyAlignment="1">
      <alignment horizontal="center" vertical="center" wrapText="1"/>
    </xf>
    <xf numFmtId="49" fontId="38" fillId="11" borderId="78" xfId="0" applyNumberFormat="1" applyFont="1" applyFill="1" applyBorder="1" applyAlignment="1">
      <alignment horizontal="center" vertical="center"/>
    </xf>
    <xf numFmtId="0" fontId="38" fillId="11" borderId="79" xfId="0" applyFont="1" applyFill="1" applyBorder="1" applyAlignment="1">
      <alignment horizontal="center" vertical="center"/>
    </xf>
    <xf numFmtId="0" fontId="38" fillId="11" borderId="80" xfId="0" applyFont="1" applyFill="1" applyBorder="1" applyAlignment="1">
      <alignment horizontal="center" vertical="center"/>
    </xf>
    <xf numFmtId="0" fontId="14" fillId="2" borderId="26" xfId="2" applyFont="1" applyFill="1" applyBorder="1" applyAlignment="1">
      <alignment horizontal="center" vertical="center"/>
    </xf>
    <xf numFmtId="0" fontId="14" fillId="2" borderId="27" xfId="2" applyFont="1" applyFill="1" applyBorder="1" applyAlignment="1">
      <alignment horizontal="center" vertical="center"/>
    </xf>
    <xf numFmtId="0" fontId="14" fillId="2" borderId="61" xfId="2" applyFont="1" applyFill="1" applyBorder="1" applyAlignment="1">
      <alignment horizontal="center" vertical="center"/>
    </xf>
    <xf numFmtId="4" fontId="5" fillId="8" borderId="41" xfId="2" applyNumberFormat="1" applyFont="1" applyFill="1" applyBorder="1" applyAlignment="1" applyProtection="1">
      <alignment horizontal="center" vertical="center"/>
      <protection locked="0"/>
    </xf>
    <xf numFmtId="4" fontId="5" fillId="8" borderId="18" xfId="2" applyNumberFormat="1" applyFont="1" applyFill="1" applyBorder="1" applyAlignment="1" applyProtection="1">
      <alignment horizontal="center" vertical="center"/>
      <protection locked="0"/>
    </xf>
    <xf numFmtId="4" fontId="5" fillId="8" borderId="68" xfId="2" applyNumberFormat="1" applyFont="1" applyFill="1" applyBorder="1" applyAlignment="1" applyProtection="1">
      <alignment horizontal="center" vertical="center"/>
      <protection locked="0"/>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1" fillId="7" borderId="64" xfId="2" applyFill="1" applyBorder="1" applyAlignment="1">
      <alignment horizontal="left" vertical="center" wrapText="1"/>
    </xf>
    <xf numFmtId="0" fontId="1" fillId="7" borderId="11" xfId="2" applyFill="1" applyBorder="1" applyAlignment="1">
      <alignment horizontal="left" vertical="center" wrapText="1"/>
    </xf>
    <xf numFmtId="0" fontId="1" fillId="7" borderId="36" xfId="2" applyFill="1" applyBorder="1" applyAlignment="1">
      <alignment vertical="center" wrapText="1"/>
    </xf>
    <xf numFmtId="0" fontId="0" fillId="7" borderId="64" xfId="0" applyFill="1" applyBorder="1" applyAlignment="1">
      <alignment vertical="center" wrapText="1"/>
    </xf>
    <xf numFmtId="0" fontId="0" fillId="7" borderId="11" xfId="0" applyFill="1" applyBorder="1" applyAlignment="1">
      <alignment vertical="center" wrapText="1"/>
    </xf>
    <xf numFmtId="0" fontId="1" fillId="7" borderId="36" xfId="2" applyFill="1" applyBorder="1" applyAlignment="1">
      <alignment horizontal="left" vertical="center" wrapText="1"/>
    </xf>
    <xf numFmtId="0" fontId="2" fillId="0" borderId="20" xfId="2" applyFont="1" applyBorder="1" applyAlignment="1">
      <alignment horizontal="center" vertical="center" textRotation="90"/>
    </xf>
    <xf numFmtId="0" fontId="2" fillId="0" borderId="63" xfId="2" applyFont="1" applyBorder="1" applyAlignment="1">
      <alignment horizontal="center" vertical="center" textRotation="90"/>
    </xf>
    <xf numFmtId="0" fontId="2" fillId="0" borderId="62" xfId="2" applyFont="1" applyBorder="1" applyAlignment="1">
      <alignment horizontal="center" vertical="center" textRotation="90"/>
    </xf>
    <xf numFmtId="0" fontId="11" fillId="3" borderId="23" xfId="2" applyFont="1" applyFill="1" applyBorder="1" applyAlignment="1" applyProtection="1">
      <alignment horizontal="center" vertical="center" wrapText="1"/>
      <protection locked="0"/>
    </xf>
    <xf numFmtId="0" fontId="11" fillId="3" borderId="25" xfId="2" applyFont="1" applyFill="1" applyBorder="1" applyAlignment="1" applyProtection="1">
      <alignment horizontal="center" vertical="center" wrapText="1"/>
      <protection locked="0"/>
    </xf>
    <xf numFmtId="0" fontId="3" fillId="0" borderId="26" xfId="2" applyFont="1" applyBorder="1" applyAlignment="1">
      <alignment horizontal="left" vertical="center" wrapText="1"/>
    </xf>
    <xf numFmtId="0" fontId="3" fillId="0" borderId="28" xfId="2" applyFont="1" applyBorder="1" applyAlignment="1">
      <alignment horizontal="left" vertical="center" wrapText="1"/>
    </xf>
    <xf numFmtId="0" fontId="3" fillId="0" borderId="26" xfId="2" applyFont="1" applyBorder="1" applyAlignment="1">
      <alignment horizontal="center" vertical="center" wrapText="1"/>
    </xf>
    <xf numFmtId="0" fontId="3" fillId="0" borderId="28" xfId="2" applyFont="1" applyBorder="1" applyAlignment="1">
      <alignment horizontal="center" vertical="center" wrapText="1"/>
    </xf>
    <xf numFmtId="0" fontId="11" fillId="3" borderId="65" xfId="2" applyFont="1" applyFill="1" applyBorder="1" applyAlignment="1" applyProtection="1">
      <alignment horizontal="center" vertical="center" wrapText="1"/>
      <protection locked="0"/>
    </xf>
    <xf numFmtId="0" fontId="11" fillId="3" borderId="66" xfId="2" applyFont="1" applyFill="1" applyBorder="1" applyAlignment="1" applyProtection="1">
      <alignment horizontal="center" vertical="center" wrapText="1"/>
      <protection locked="0"/>
    </xf>
    <xf numFmtId="0" fontId="45" fillId="0" borderId="67" xfId="2" applyFont="1" applyBorder="1" applyAlignment="1">
      <alignment horizontal="center" vertical="center" wrapText="1"/>
    </xf>
    <xf numFmtId="0" fontId="3" fillId="3" borderId="55" xfId="2" applyFont="1" applyFill="1" applyBorder="1" applyAlignment="1" applyProtection="1">
      <alignment horizontal="center" vertical="center"/>
      <protection locked="0"/>
    </xf>
    <xf numFmtId="0" fontId="3" fillId="3" borderId="56" xfId="2" applyFont="1" applyFill="1" applyBorder="1" applyAlignment="1" applyProtection="1">
      <alignment horizontal="center" vertical="center"/>
      <protection locked="0"/>
    </xf>
    <xf numFmtId="0" fontId="3" fillId="3" borderId="57" xfId="2" applyFont="1" applyFill="1" applyBorder="1" applyAlignment="1" applyProtection="1">
      <alignment horizontal="center" vertical="center"/>
      <protection locked="0"/>
    </xf>
    <xf numFmtId="0" fontId="3" fillId="5" borderId="58" xfId="2" applyFont="1" applyFill="1" applyBorder="1" applyAlignment="1" applyProtection="1">
      <alignment horizontal="center" vertical="center"/>
      <protection locked="0"/>
    </xf>
    <xf numFmtId="0" fontId="3" fillId="5" borderId="59" xfId="2" applyFont="1" applyFill="1" applyBorder="1" applyAlignment="1" applyProtection="1">
      <alignment horizontal="center" vertical="center"/>
      <protection locked="0"/>
    </xf>
    <xf numFmtId="0" fontId="3" fillId="5" borderId="60" xfId="2" applyFont="1" applyFill="1" applyBorder="1" applyAlignment="1" applyProtection="1">
      <alignment horizontal="center" vertical="center"/>
      <protection locked="0"/>
    </xf>
    <xf numFmtId="0" fontId="12" fillId="0" borderId="26"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1" xfId="2" applyFont="1" applyBorder="1" applyAlignment="1">
      <alignment horizontal="center" vertical="center" wrapText="1"/>
    </xf>
    <xf numFmtId="9" fontId="39" fillId="0" borderId="0" xfId="3" applyFont="1" applyFill="1" applyBorder="1" applyAlignment="1">
      <alignment horizontal="center" vertical="center" wrapText="1"/>
    </xf>
    <xf numFmtId="0" fontId="11" fillId="3" borderId="83" xfId="2" applyFont="1" applyFill="1" applyBorder="1" applyAlignment="1" applyProtection="1">
      <alignment horizontal="center" vertical="center" wrapText="1"/>
      <protection locked="0"/>
    </xf>
    <xf numFmtId="0" fontId="11" fillId="3" borderId="84" xfId="2" applyFont="1" applyFill="1" applyBorder="1" applyAlignment="1" applyProtection="1">
      <alignment horizontal="center" vertical="center" wrapText="1"/>
      <protection locked="0"/>
    </xf>
    <xf numFmtId="0" fontId="3" fillId="0" borderId="73" xfId="2" applyFont="1" applyBorder="1" applyAlignment="1">
      <alignment horizontal="left" vertical="center" wrapText="1"/>
    </xf>
    <xf numFmtId="0" fontId="14" fillId="2" borderId="73" xfId="2" applyFont="1" applyFill="1" applyBorder="1" applyAlignment="1">
      <alignment horizontal="center" vertical="center"/>
    </xf>
    <xf numFmtId="0" fontId="14" fillId="2" borderId="74" xfId="2" applyFont="1" applyFill="1" applyBorder="1" applyAlignment="1">
      <alignment horizontal="center" vertical="center"/>
    </xf>
    <xf numFmtId="0" fontId="14" fillId="2" borderId="75" xfId="2" applyFont="1" applyFill="1" applyBorder="1" applyAlignment="1">
      <alignment horizontal="center" vertical="center"/>
    </xf>
    <xf numFmtId="0" fontId="3" fillId="0" borderId="73" xfId="2" applyFont="1" applyBorder="1" applyAlignment="1">
      <alignment horizontal="center" vertical="center" wrapText="1"/>
    </xf>
    <xf numFmtId="0" fontId="1" fillId="3" borderId="55" xfId="2" applyFill="1" applyBorder="1" applyAlignment="1" applyProtection="1">
      <alignment horizontal="center"/>
      <protection locked="0"/>
    </xf>
    <xf numFmtId="0" fontId="1" fillId="0" borderId="56" xfId="2" applyBorder="1" applyProtection="1">
      <protection locked="0"/>
    </xf>
    <xf numFmtId="0" fontId="1" fillId="0" borderId="57" xfId="2" applyBorder="1" applyProtection="1">
      <protection locked="0"/>
    </xf>
    <xf numFmtId="0" fontId="1" fillId="3" borderId="56" xfId="2" applyFill="1" applyBorder="1" applyAlignment="1" applyProtection="1">
      <alignment horizontal="center"/>
      <protection locked="0"/>
    </xf>
    <xf numFmtId="0" fontId="1" fillId="3" borderId="57" xfId="2" applyFill="1" applyBorder="1" applyAlignment="1" applyProtection="1">
      <alignment horizontal="center"/>
      <protection locked="0"/>
    </xf>
    <xf numFmtId="164" fontId="36" fillId="10" borderId="76" xfId="0" applyNumberFormat="1" applyFont="1" applyFill="1" applyBorder="1" applyAlignment="1">
      <alignment horizontal="center" vertical="center" wrapText="1"/>
    </xf>
    <xf numFmtId="164" fontId="36" fillId="10" borderId="77" xfId="0" applyNumberFormat="1" applyFont="1" applyFill="1" applyBorder="1" applyAlignment="1">
      <alignment horizontal="center" vertical="center" wrapText="1"/>
    </xf>
    <xf numFmtId="0" fontId="46" fillId="0" borderId="0" xfId="2" applyFont="1" applyAlignment="1">
      <alignment horizontal="center" vertical="center" wrapText="1"/>
    </xf>
    <xf numFmtId="0" fontId="5" fillId="0" borderId="67" xfId="2" applyFont="1" applyBorder="1" applyAlignment="1">
      <alignment horizontal="left" vertical="center" wrapText="1"/>
    </xf>
    <xf numFmtId="0" fontId="14" fillId="2" borderId="73" xfId="2" applyFont="1" applyFill="1" applyBorder="1" applyAlignment="1">
      <alignment horizontal="center" vertical="center" wrapText="1"/>
    </xf>
    <xf numFmtId="0" fontId="14" fillId="2" borderId="74" xfId="2" applyFont="1" applyFill="1" applyBorder="1" applyAlignment="1">
      <alignment horizontal="center" vertical="center" wrapText="1"/>
    </xf>
    <xf numFmtId="0" fontId="12" fillId="0" borderId="73" xfId="2" applyFont="1" applyBorder="1" applyAlignment="1">
      <alignment horizontal="center" vertical="center" wrapText="1"/>
    </xf>
    <xf numFmtId="0" fontId="12" fillId="0" borderId="74" xfId="2" applyFont="1" applyBorder="1" applyAlignment="1">
      <alignment horizontal="center" vertical="center" wrapText="1"/>
    </xf>
    <xf numFmtId="0" fontId="12" fillId="0" borderId="75" xfId="2" applyFont="1" applyBorder="1" applyAlignment="1">
      <alignment horizontal="center" vertical="center" wrapText="1"/>
    </xf>
    <xf numFmtId="0" fontId="3" fillId="0" borderId="0" xfId="2" applyFont="1" applyAlignment="1">
      <alignment horizontal="left" vertical="center" wrapText="1"/>
    </xf>
    <xf numFmtId="0" fontId="3" fillId="0" borderId="67" xfId="2" applyFont="1" applyBorder="1" applyAlignment="1">
      <alignment horizontal="left" vertical="center" wrapText="1"/>
    </xf>
  </cellXfs>
  <cellStyles count="94">
    <cellStyle name="Euro" xfId="1" xr:uid="{00000000-0005-0000-0000-000000000000}"/>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Normal" xfId="0" builtinId="0"/>
    <cellStyle name="Normal 2" xfId="2" xr:uid="{00000000-0005-0000-0000-00005A000000}"/>
    <cellStyle name="Normal 3" xfId="92" xr:uid="{00000000-0005-0000-0000-00005B000000}"/>
    <cellStyle name="Pourcentage" xfId="93" builtinId="5"/>
    <cellStyle name="Pourcentage 2" xfId="3" xr:uid="{00000000-0005-0000-0000-00005D000000}"/>
  </cellStyles>
  <dxfs count="217">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i val="0"/>
        <color rgb="FFFF0000"/>
      </font>
      <fill>
        <patternFill>
          <bgColor rgb="FFFFFF00"/>
        </patternFill>
      </fill>
    </dxf>
    <dxf>
      <font>
        <color rgb="FF006100"/>
      </font>
      <fill>
        <patternFill>
          <bgColor rgb="FFC6EFCE"/>
        </patternFill>
      </fill>
    </dxf>
    <dxf>
      <fill>
        <patternFill>
          <bgColor rgb="FFCCFFFF"/>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4"/>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322539</xdr:colOff>
      <xdr:row>0</xdr:row>
      <xdr:rowOff>191508</xdr:rowOff>
    </xdr:from>
    <xdr:to>
      <xdr:col>3</xdr:col>
      <xdr:colOff>292301</xdr:colOff>
      <xdr:row>1</xdr:row>
      <xdr:rowOff>905852</xdr:rowOff>
    </xdr:to>
    <xdr:pic>
      <xdr:nvPicPr>
        <xdr:cNvPr id="2" name="Image 1" descr="Logo de l'institut pour la recherche en santé publique." title="Logo de l'IReS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539" y="191508"/>
          <a:ext cx="2943175" cy="1339265"/>
        </a:xfrm>
        <a:prstGeom prst="rect">
          <a:avLst/>
        </a:prstGeom>
      </xdr:spPr>
    </xdr:pic>
    <xdr:clientData/>
  </xdr:twoCellAnchor>
  <xdr:twoCellAnchor editAs="oneCell">
    <xdr:from>
      <xdr:col>5</xdr:col>
      <xdr:colOff>701261</xdr:colOff>
      <xdr:row>0</xdr:row>
      <xdr:rowOff>612913</xdr:rowOff>
    </xdr:from>
    <xdr:to>
      <xdr:col>7</xdr:col>
      <xdr:colOff>617606</xdr:colOff>
      <xdr:row>1</xdr:row>
      <xdr:rowOff>735220</xdr:rowOff>
    </xdr:to>
    <xdr:pic>
      <xdr:nvPicPr>
        <xdr:cNvPr id="4" name="Imag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84304" y="612913"/>
          <a:ext cx="1927087" cy="745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Documents%20and%20Settings/chardons/Local%20Settings/Temp/annex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Feuil2"/>
      <sheetName val="A - Equipe 1"/>
      <sheetName val="B - Equipe 2"/>
      <sheetName val="C - Equipe 3"/>
      <sheetName val="D - Equipe 4"/>
      <sheetName val="E - Equipe 5"/>
      <sheetName val="E - Répartition annuelle"/>
      <sheetName val="F - Fiche de synthèse"/>
      <sheetName val="Feuil1"/>
    </sheetNames>
    <sheetDataSet>
      <sheetData sheetId="0"/>
      <sheetData sheetId="1"/>
      <sheetData sheetId="2"/>
      <sheetData sheetId="3"/>
      <sheetData sheetId="4"/>
      <sheetData sheetId="5"/>
      <sheetData sheetId="6"/>
      <sheetData sheetId="7"/>
      <sheetData sheetId="8"/>
      <sheetData sheetId="9">
        <row r="3">
          <cell r="A3" t="str">
            <v>ANR</v>
          </cell>
        </row>
        <row r="4">
          <cell r="A4" t="str">
            <v>Assocations, Fondations</v>
          </cell>
        </row>
        <row r="5">
          <cell r="A5" t="str">
            <v>Etablissements publics nationaux</v>
          </cell>
        </row>
        <row r="6">
          <cell r="A6" t="str">
            <v>Commission Européenne</v>
          </cell>
        </row>
        <row r="7">
          <cell r="A7" t="str">
            <v>Collectivités Territoriales</v>
          </cell>
        </row>
        <row r="8">
          <cell r="A8" t="str">
            <v>Ministères</v>
          </cell>
        </row>
        <row r="12">
          <cell r="A12" t="str">
            <v>Acquis</v>
          </cell>
        </row>
        <row r="13">
          <cell r="A13" t="str">
            <v>En cours d'acquisition</v>
          </cell>
        </row>
        <row r="14">
          <cell r="A14" t="str">
            <v>En cours de négociation</v>
          </cell>
        </row>
      </sheetData>
    </sheetDataSet>
  </externalBook>
</externalLink>
</file>

<file path=xl/theme/theme1.xml><?xml version="1.0" encoding="utf-8"?>
<a:theme xmlns:a="http://schemas.openxmlformats.org/drawingml/2006/main" name="Thème IReSP">
  <a:themeElements>
    <a:clrScheme name="IReSP">
      <a:dk1>
        <a:sysClr val="windowText" lastClr="000000"/>
      </a:dk1>
      <a:lt1>
        <a:sysClr val="window" lastClr="FFFFFF"/>
      </a:lt1>
      <a:dk2>
        <a:srgbClr val="675052"/>
      </a:dk2>
      <a:lt2>
        <a:srgbClr val="E7E6E6"/>
      </a:lt2>
      <a:accent1>
        <a:srgbClr val="675052"/>
      </a:accent1>
      <a:accent2>
        <a:srgbClr val="EF7D00"/>
      </a:accent2>
      <a:accent3>
        <a:srgbClr val="B70E0C"/>
      </a:accent3>
      <a:accent4>
        <a:srgbClr val="88B327"/>
      </a:accent4>
      <a:accent5>
        <a:srgbClr val="239A91"/>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67"/>
  <sheetViews>
    <sheetView showGridLines="0" zoomScale="90" zoomScaleNormal="90" zoomScalePageLayoutView="125" workbookViewId="0">
      <selection activeCell="B6" sqref="B6:H6"/>
    </sheetView>
  </sheetViews>
  <sheetFormatPr baseColWidth="10" defaultColWidth="10.81640625" defaultRowHeight="14" x14ac:dyDescent="0.3"/>
  <cols>
    <col min="1" max="1" width="4.7265625" style="5" customWidth="1"/>
    <col min="2" max="2" width="21.81640625" style="1" customWidth="1"/>
    <col min="3" max="3" width="16" style="2" customWidth="1"/>
    <col min="4" max="4" width="10.453125" style="2" customWidth="1"/>
    <col min="5" max="6" width="12.7265625" style="2" customWidth="1"/>
    <col min="7" max="7" width="16" style="2" customWidth="1"/>
    <col min="8" max="8" width="45.81640625" style="2" customWidth="1"/>
    <col min="9" max="9" width="80" style="3" customWidth="1"/>
    <col min="10" max="16384" width="10.81640625" style="2"/>
  </cols>
  <sheetData>
    <row r="1" spans="1:9" ht="49.5" customHeight="1" x14ac:dyDescent="0.35">
      <c r="A1"/>
    </row>
    <row r="2" spans="1:9" ht="91.5" customHeight="1" x14ac:dyDescent="0.3">
      <c r="A2" s="265"/>
      <c r="B2" s="266"/>
      <c r="C2" s="266"/>
      <c r="D2" s="4"/>
      <c r="F2" s="267"/>
      <c r="G2" s="267"/>
      <c r="H2" s="267"/>
    </row>
    <row r="3" spans="1:9" ht="94.5" customHeight="1" x14ac:dyDescent="0.25">
      <c r="A3" s="268" t="s">
        <v>227</v>
      </c>
      <c r="B3" s="269"/>
      <c r="C3" s="269"/>
      <c r="D3" s="269"/>
      <c r="E3" s="269"/>
      <c r="F3" s="269"/>
      <c r="G3" s="269"/>
      <c r="H3" s="270"/>
    </row>
    <row r="4" spans="1:9" ht="40.5" customHeight="1" x14ac:dyDescent="0.25">
      <c r="A4" s="276" t="s">
        <v>138</v>
      </c>
      <c r="B4" s="277"/>
      <c r="C4" s="277"/>
      <c r="D4" s="277"/>
      <c r="E4" s="277"/>
      <c r="F4" s="277"/>
      <c r="G4" s="277"/>
      <c r="H4" s="278"/>
    </row>
    <row r="5" spans="1:9" s="88" customFormat="1" ht="34.5" customHeight="1" x14ac:dyDescent="0.35">
      <c r="A5" s="271" t="s">
        <v>139</v>
      </c>
      <c r="B5" s="246"/>
      <c r="C5" s="246"/>
      <c r="D5" s="246"/>
      <c r="E5" s="246"/>
      <c r="F5" s="246"/>
      <c r="G5" s="246"/>
      <c r="H5" s="247"/>
      <c r="I5" s="87"/>
    </row>
    <row r="6" spans="1:9" s="88" customFormat="1" ht="72" customHeight="1" x14ac:dyDescent="0.35">
      <c r="A6" s="130" t="s">
        <v>89</v>
      </c>
      <c r="B6" s="272" t="s">
        <v>210</v>
      </c>
      <c r="C6" s="272"/>
      <c r="D6" s="272"/>
      <c r="E6" s="272"/>
      <c r="F6" s="272"/>
      <c r="G6" s="272"/>
      <c r="H6" s="273"/>
      <c r="I6" s="87"/>
    </row>
    <row r="7" spans="1:9" ht="45" customHeight="1" x14ac:dyDescent="0.25">
      <c r="A7" s="130" t="s">
        <v>90</v>
      </c>
      <c r="B7" s="274" t="s">
        <v>140</v>
      </c>
      <c r="C7" s="274"/>
      <c r="D7" s="274"/>
      <c r="E7" s="274"/>
      <c r="F7" s="274"/>
      <c r="G7" s="274"/>
      <c r="H7" s="275"/>
    </row>
    <row r="8" spans="1:9" ht="115.5" customHeight="1" x14ac:dyDescent="0.25">
      <c r="A8" s="130" t="s">
        <v>91</v>
      </c>
      <c r="B8" s="274" t="s">
        <v>141</v>
      </c>
      <c r="C8" s="274"/>
      <c r="D8" s="274"/>
      <c r="E8" s="274"/>
      <c r="F8" s="274"/>
      <c r="G8" s="274"/>
      <c r="H8" s="275"/>
    </row>
    <row r="9" spans="1:9" ht="118" customHeight="1" x14ac:dyDescent="0.25">
      <c r="A9" s="130" t="s">
        <v>92</v>
      </c>
      <c r="B9" s="272" t="s">
        <v>142</v>
      </c>
      <c r="C9" s="272"/>
      <c r="D9" s="272"/>
      <c r="E9" s="272"/>
      <c r="F9" s="272"/>
      <c r="G9" s="272"/>
      <c r="H9" s="273"/>
    </row>
    <row r="10" spans="1:9" ht="99.65" customHeight="1" x14ac:dyDescent="0.25">
      <c r="A10" s="130" t="s">
        <v>93</v>
      </c>
      <c r="B10" s="274" t="s">
        <v>143</v>
      </c>
      <c r="C10" s="274"/>
      <c r="D10" s="274"/>
      <c r="E10" s="274"/>
      <c r="F10" s="274"/>
      <c r="G10" s="274"/>
      <c r="H10" s="275"/>
    </row>
    <row r="11" spans="1:9" ht="102" customHeight="1" x14ac:dyDescent="0.25">
      <c r="A11" s="130" t="s">
        <v>94</v>
      </c>
      <c r="B11" s="272" t="s">
        <v>144</v>
      </c>
      <c r="C11" s="272"/>
      <c r="D11" s="272"/>
      <c r="E11" s="272"/>
      <c r="F11" s="272"/>
      <c r="G11" s="272"/>
      <c r="H11" s="273"/>
    </row>
    <row r="12" spans="1:9" ht="63.65" customHeight="1" x14ac:dyDescent="0.25">
      <c r="A12" s="130" t="s">
        <v>95</v>
      </c>
      <c r="B12" s="272" t="s">
        <v>145</v>
      </c>
      <c r="C12" s="272"/>
      <c r="D12" s="272"/>
      <c r="E12" s="272"/>
      <c r="F12" s="272"/>
      <c r="G12" s="272"/>
      <c r="H12" s="273"/>
    </row>
    <row r="13" spans="1:9" ht="79.5" customHeight="1" x14ac:dyDescent="0.25">
      <c r="A13" s="130" t="s">
        <v>96</v>
      </c>
      <c r="B13" s="272" t="s">
        <v>212</v>
      </c>
      <c r="C13" s="272"/>
      <c r="D13" s="272"/>
      <c r="E13" s="272"/>
      <c r="F13" s="272"/>
      <c r="G13" s="272"/>
      <c r="H13" s="273"/>
    </row>
    <row r="14" spans="1:9" ht="99" customHeight="1" x14ac:dyDescent="0.25">
      <c r="A14" s="130" t="s">
        <v>137</v>
      </c>
      <c r="B14" s="230" t="s">
        <v>209</v>
      </c>
      <c r="C14" s="230"/>
      <c r="D14" s="230"/>
      <c r="E14" s="230"/>
      <c r="F14" s="230"/>
      <c r="G14" s="230"/>
      <c r="H14" s="231"/>
    </row>
    <row r="15" spans="1:9" ht="20.149999999999999" customHeight="1" x14ac:dyDescent="0.25">
      <c r="A15" s="245" t="s">
        <v>146</v>
      </c>
      <c r="B15" s="246"/>
      <c r="C15" s="246"/>
      <c r="D15" s="246"/>
      <c r="E15" s="246"/>
      <c r="F15" s="246"/>
      <c r="G15" s="246"/>
      <c r="H15" s="247"/>
    </row>
    <row r="16" spans="1:9" ht="20.149999999999999" customHeight="1" x14ac:dyDescent="0.25">
      <c r="A16" s="242" t="s">
        <v>147</v>
      </c>
      <c r="B16" s="243"/>
      <c r="C16" s="243"/>
      <c r="D16" s="243"/>
      <c r="E16" s="243"/>
      <c r="F16" s="243"/>
      <c r="G16" s="243"/>
      <c r="H16" s="244"/>
    </row>
    <row r="17" spans="1:8" ht="20.149999999999999" customHeight="1" x14ac:dyDescent="0.25">
      <c r="A17" s="252" t="s">
        <v>148</v>
      </c>
      <c r="B17" s="252"/>
      <c r="C17" s="252"/>
      <c r="D17" s="252"/>
      <c r="E17" s="252"/>
      <c r="F17" s="252"/>
      <c r="G17" s="252"/>
      <c r="H17" s="253"/>
    </row>
    <row r="18" spans="1:8" ht="66" customHeight="1" x14ac:dyDescent="0.25">
      <c r="A18" s="131">
        <v>1</v>
      </c>
      <c r="B18" s="248" t="s">
        <v>149</v>
      </c>
      <c r="C18" s="248"/>
      <c r="D18" s="248"/>
      <c r="E18" s="248"/>
      <c r="F18" s="248"/>
      <c r="G18" s="248"/>
      <c r="H18" s="249"/>
    </row>
    <row r="19" spans="1:8" ht="64.5" customHeight="1" x14ac:dyDescent="0.25">
      <c r="A19" s="131">
        <v>2</v>
      </c>
      <c r="B19" s="248" t="s">
        <v>150</v>
      </c>
      <c r="C19" s="248"/>
      <c r="D19" s="248"/>
      <c r="E19" s="248"/>
      <c r="F19" s="248"/>
      <c r="G19" s="248"/>
      <c r="H19" s="249"/>
    </row>
    <row r="20" spans="1:8" ht="109.5" customHeight="1" x14ac:dyDescent="0.25">
      <c r="A20" s="131">
        <v>3</v>
      </c>
      <c r="B20" s="248" t="s">
        <v>151</v>
      </c>
      <c r="C20" s="248"/>
      <c r="D20" s="248"/>
      <c r="E20" s="248"/>
      <c r="F20" s="248"/>
      <c r="G20" s="248"/>
      <c r="H20" s="249"/>
    </row>
    <row r="21" spans="1:8" ht="263.14999999999998" customHeight="1" x14ac:dyDescent="0.25">
      <c r="A21" s="131">
        <v>4</v>
      </c>
      <c r="B21" s="248" t="s">
        <v>152</v>
      </c>
      <c r="C21" s="248"/>
      <c r="D21" s="248"/>
      <c r="E21" s="248"/>
      <c r="F21" s="248"/>
      <c r="G21" s="248"/>
      <c r="H21" s="249"/>
    </row>
    <row r="22" spans="1:8" ht="72" customHeight="1" x14ac:dyDescent="0.25">
      <c r="A22" s="131">
        <v>5</v>
      </c>
      <c r="B22" s="248" t="s">
        <v>153</v>
      </c>
      <c r="C22" s="248"/>
      <c r="D22" s="248"/>
      <c r="E22" s="248"/>
      <c r="F22" s="248"/>
      <c r="G22" s="248"/>
      <c r="H22" s="249"/>
    </row>
    <row r="23" spans="1:8" ht="97.5" customHeight="1" x14ac:dyDescent="0.25">
      <c r="A23" s="131">
        <v>6</v>
      </c>
      <c r="B23" s="250" t="s">
        <v>154</v>
      </c>
      <c r="C23" s="250"/>
      <c r="D23" s="250"/>
      <c r="E23" s="250"/>
      <c r="F23" s="250"/>
      <c r="G23" s="250"/>
      <c r="H23" s="251"/>
    </row>
    <row r="24" spans="1:8" ht="45.65" customHeight="1" x14ac:dyDescent="0.25">
      <c r="A24" s="149">
        <v>7</v>
      </c>
      <c r="B24" s="248" t="s">
        <v>155</v>
      </c>
      <c r="C24" s="248"/>
      <c r="D24" s="248"/>
      <c r="E24" s="248"/>
      <c r="F24" s="248"/>
      <c r="G24" s="248"/>
      <c r="H24" s="249"/>
    </row>
    <row r="25" spans="1:8" ht="112" customHeight="1" x14ac:dyDescent="0.25">
      <c r="A25" s="149">
        <v>8</v>
      </c>
      <c r="B25" s="248" t="s">
        <v>156</v>
      </c>
      <c r="C25" s="248"/>
      <c r="D25" s="248"/>
      <c r="E25" s="248"/>
      <c r="F25" s="248"/>
      <c r="G25" s="248"/>
      <c r="H25" s="249"/>
    </row>
    <row r="26" spans="1:8" ht="28" customHeight="1" x14ac:dyDescent="0.25">
      <c r="A26" s="132" t="s">
        <v>34</v>
      </c>
      <c r="B26" s="133" t="s">
        <v>157</v>
      </c>
      <c r="C26" s="134"/>
      <c r="D26" s="134"/>
      <c r="E26" s="134"/>
      <c r="F26" s="134"/>
      <c r="G26" s="134"/>
      <c r="H26" s="135"/>
    </row>
    <row r="27" spans="1:8" ht="90.65" customHeight="1" x14ac:dyDescent="0.25">
      <c r="A27" s="232" t="s">
        <v>158</v>
      </c>
      <c r="B27" s="233"/>
      <c r="C27" s="233"/>
      <c r="D27" s="233"/>
      <c r="E27" s="233"/>
      <c r="F27" s="233"/>
      <c r="G27" s="233"/>
      <c r="H27" s="234"/>
    </row>
    <row r="28" spans="1:8" ht="19" customHeight="1" x14ac:dyDescent="0.25">
      <c r="A28" s="150" t="s">
        <v>97</v>
      </c>
      <c r="B28" s="227" t="s">
        <v>159</v>
      </c>
      <c r="C28" s="227"/>
      <c r="D28" s="227"/>
      <c r="E28" s="227"/>
      <c r="F28" s="227"/>
      <c r="G28" s="227"/>
      <c r="H28" s="228"/>
    </row>
    <row r="29" spans="1:8" ht="31" customHeight="1" x14ac:dyDescent="0.25">
      <c r="A29" s="136"/>
      <c r="B29" s="239" t="s">
        <v>160</v>
      </c>
      <c r="C29" s="239"/>
      <c r="D29" s="239"/>
      <c r="E29" s="239"/>
      <c r="F29" s="239"/>
      <c r="G29" s="239"/>
      <c r="H29" s="138"/>
    </row>
    <row r="30" spans="1:8" ht="54" customHeight="1" x14ac:dyDescent="0.25">
      <c r="A30" s="139"/>
      <c r="B30" s="240" t="s">
        <v>161</v>
      </c>
      <c r="C30" s="241"/>
      <c r="D30" s="241"/>
      <c r="E30" s="225" t="s">
        <v>162</v>
      </c>
      <c r="F30" s="235"/>
      <c r="G30" s="235"/>
      <c r="H30" s="236"/>
    </row>
    <row r="31" spans="1:8" ht="76" customHeight="1" x14ac:dyDescent="0.25">
      <c r="A31" s="141"/>
      <c r="B31" s="240" t="s">
        <v>163</v>
      </c>
      <c r="C31" s="241"/>
      <c r="D31" s="140"/>
      <c r="E31" s="225" t="s">
        <v>164</v>
      </c>
      <c r="F31" s="235"/>
      <c r="G31" s="235"/>
      <c r="H31" s="236"/>
    </row>
    <row r="32" spans="1:8" ht="31.5" customHeight="1" x14ac:dyDescent="0.25">
      <c r="A32" s="136"/>
      <c r="B32" s="239" t="s">
        <v>165</v>
      </c>
      <c r="C32" s="239"/>
      <c r="D32" s="239"/>
      <c r="E32" s="239"/>
      <c r="F32" s="239"/>
      <c r="G32" s="239"/>
      <c r="H32" s="138"/>
    </row>
    <row r="33" spans="1:8" ht="48" customHeight="1" x14ac:dyDescent="0.25">
      <c r="A33" s="139"/>
      <c r="B33" s="237" t="s">
        <v>166</v>
      </c>
      <c r="C33" s="238"/>
      <c r="D33" s="140"/>
      <c r="E33" s="225" t="s">
        <v>167</v>
      </c>
      <c r="F33" s="235"/>
      <c r="G33" s="235"/>
      <c r="H33" s="236"/>
    </row>
    <row r="34" spans="1:8" ht="52" customHeight="1" x14ac:dyDescent="0.25">
      <c r="A34" s="141"/>
      <c r="B34" s="240" t="s">
        <v>168</v>
      </c>
      <c r="C34" s="241"/>
      <c r="D34" s="140"/>
      <c r="E34" s="225" t="s">
        <v>169</v>
      </c>
      <c r="F34" s="235"/>
      <c r="G34" s="235"/>
      <c r="H34" s="236"/>
    </row>
    <row r="35" spans="1:8" ht="27" customHeight="1" x14ac:dyDescent="0.25">
      <c r="A35" s="151" t="s">
        <v>98</v>
      </c>
      <c r="B35" s="227" t="s">
        <v>170</v>
      </c>
      <c r="C35" s="227"/>
      <c r="D35" s="227"/>
      <c r="E35" s="227"/>
      <c r="F35" s="227"/>
      <c r="G35" s="227"/>
      <c r="H35" s="228"/>
    </row>
    <row r="36" spans="1:8" ht="32.15" customHeight="1" x14ac:dyDescent="0.25">
      <c r="A36" s="136"/>
      <c r="B36" s="239" t="s">
        <v>160</v>
      </c>
      <c r="C36" s="239"/>
      <c r="D36" s="239"/>
      <c r="E36" s="239"/>
      <c r="F36" s="137"/>
      <c r="G36" s="137"/>
      <c r="H36" s="138"/>
    </row>
    <row r="37" spans="1:8" ht="56.15" customHeight="1" x14ac:dyDescent="0.25">
      <c r="A37" s="136"/>
      <c r="B37" s="240" t="s">
        <v>171</v>
      </c>
      <c r="C37" s="262"/>
      <c r="D37" s="262"/>
      <c r="E37" s="259" t="s">
        <v>172</v>
      </c>
      <c r="F37" s="235"/>
      <c r="G37" s="235"/>
      <c r="H37" s="236"/>
    </row>
    <row r="38" spans="1:8" ht="74.5" customHeight="1" x14ac:dyDescent="0.25">
      <c r="A38" s="139"/>
      <c r="B38" s="240" t="s">
        <v>173</v>
      </c>
      <c r="C38" s="262"/>
      <c r="D38" s="262"/>
      <c r="E38" s="263" t="s">
        <v>174</v>
      </c>
      <c r="F38" s="263"/>
      <c r="G38" s="263"/>
      <c r="H38" s="264"/>
    </row>
    <row r="39" spans="1:8" ht="25.5" customHeight="1" x14ac:dyDescent="0.25">
      <c r="A39" s="136"/>
      <c r="B39" s="239" t="s">
        <v>175</v>
      </c>
      <c r="C39" s="239"/>
      <c r="D39" s="239"/>
      <c r="E39" s="239"/>
      <c r="F39" s="239"/>
      <c r="G39" s="239"/>
      <c r="H39" s="138"/>
    </row>
    <row r="40" spans="1:8" ht="174" customHeight="1" x14ac:dyDescent="0.25">
      <c r="A40" s="143"/>
      <c r="B40" s="240" t="s">
        <v>176</v>
      </c>
      <c r="C40" s="241"/>
      <c r="D40" s="241"/>
      <c r="E40" s="225" t="s">
        <v>177</v>
      </c>
      <c r="F40" s="235"/>
      <c r="G40" s="235"/>
      <c r="H40" s="236"/>
    </row>
    <row r="41" spans="1:8" ht="50.15" customHeight="1" x14ac:dyDescent="0.25">
      <c r="A41" s="143"/>
      <c r="B41" s="240" t="s">
        <v>178</v>
      </c>
      <c r="C41" s="241"/>
      <c r="D41" s="241"/>
      <c r="E41" s="225" t="s">
        <v>179</v>
      </c>
      <c r="F41" s="235"/>
      <c r="G41" s="235"/>
      <c r="H41" s="236"/>
    </row>
    <row r="42" spans="1:8" ht="35.5" customHeight="1" x14ac:dyDescent="0.25">
      <c r="A42" s="151" t="s">
        <v>99</v>
      </c>
      <c r="B42" s="227" t="s">
        <v>180</v>
      </c>
      <c r="C42" s="227"/>
      <c r="D42" s="227"/>
      <c r="E42" s="227"/>
      <c r="F42" s="144"/>
      <c r="G42" s="144"/>
      <c r="H42" s="145"/>
    </row>
    <row r="43" spans="1:8" ht="36.65" customHeight="1" x14ac:dyDescent="0.25">
      <c r="A43" s="224" t="s">
        <v>181</v>
      </c>
      <c r="B43" s="225"/>
      <c r="C43" s="225"/>
      <c r="D43" s="225"/>
      <c r="E43" s="225"/>
      <c r="F43" s="225"/>
      <c r="G43" s="225"/>
      <c r="H43" s="226"/>
    </row>
    <row r="44" spans="1:8" ht="34.5" customHeight="1" x14ac:dyDescent="0.25">
      <c r="A44" s="151" t="s">
        <v>100</v>
      </c>
      <c r="B44" s="227" t="s">
        <v>182</v>
      </c>
      <c r="C44" s="227"/>
      <c r="D44" s="227"/>
      <c r="E44" s="227"/>
      <c r="F44" s="227"/>
      <c r="G44" s="144"/>
      <c r="H44" s="145"/>
    </row>
    <row r="45" spans="1:8" ht="166.5" customHeight="1" x14ac:dyDescent="0.25">
      <c r="A45" s="224" t="s">
        <v>183</v>
      </c>
      <c r="B45" s="225"/>
      <c r="C45" s="225"/>
      <c r="D45" s="225"/>
      <c r="E45" s="225"/>
      <c r="F45" s="225"/>
      <c r="G45" s="225"/>
      <c r="H45" s="226"/>
    </row>
    <row r="46" spans="1:8" ht="30.65" customHeight="1" x14ac:dyDescent="0.25">
      <c r="A46" s="151" t="s">
        <v>101</v>
      </c>
      <c r="B46" s="227" t="s">
        <v>184</v>
      </c>
      <c r="C46" s="227"/>
      <c r="D46" s="227"/>
      <c r="E46" s="227"/>
      <c r="F46" s="227"/>
      <c r="G46" s="227"/>
      <c r="H46" s="145"/>
    </row>
    <row r="47" spans="1:8" ht="37" customHeight="1" x14ac:dyDescent="0.25">
      <c r="A47" s="224" t="s">
        <v>185</v>
      </c>
      <c r="B47" s="225"/>
      <c r="C47" s="225"/>
      <c r="D47" s="225"/>
      <c r="E47" s="225"/>
      <c r="F47" s="225"/>
      <c r="G47" s="225"/>
      <c r="H47" s="226"/>
    </row>
    <row r="48" spans="1:8" ht="34.5" customHeight="1" x14ac:dyDescent="0.25">
      <c r="A48" s="146" t="s">
        <v>102</v>
      </c>
      <c r="B48" s="227" t="s">
        <v>186</v>
      </c>
      <c r="C48" s="227"/>
      <c r="D48" s="227"/>
      <c r="E48" s="227"/>
      <c r="F48" s="227"/>
      <c r="G48" s="227"/>
      <c r="H48" s="228"/>
    </row>
    <row r="49" spans="1:8" ht="206.5" customHeight="1" x14ac:dyDescent="0.25">
      <c r="A49" s="224" t="s">
        <v>187</v>
      </c>
      <c r="B49" s="225"/>
      <c r="C49" s="225"/>
      <c r="D49" s="225"/>
      <c r="E49" s="225"/>
      <c r="F49" s="225"/>
      <c r="G49" s="225"/>
      <c r="H49" s="226"/>
    </row>
    <row r="50" spans="1:8" ht="34.5" customHeight="1" x14ac:dyDescent="0.25">
      <c r="A50" s="151" t="s">
        <v>35</v>
      </c>
      <c r="B50" s="227" t="s">
        <v>188</v>
      </c>
      <c r="C50" s="227"/>
      <c r="D50" s="227"/>
      <c r="E50" s="227"/>
      <c r="F50" s="227"/>
      <c r="G50" s="227"/>
      <c r="H50" s="148"/>
    </row>
    <row r="51" spans="1:8" ht="269.14999999999998" customHeight="1" x14ac:dyDescent="0.25">
      <c r="A51" s="224" t="s">
        <v>189</v>
      </c>
      <c r="B51" s="225"/>
      <c r="C51" s="225"/>
      <c r="D51" s="225"/>
      <c r="E51" s="225"/>
      <c r="F51" s="225"/>
      <c r="G51" s="225"/>
      <c r="H51" s="226"/>
    </row>
    <row r="52" spans="1:8" ht="26.15" customHeight="1" x14ac:dyDescent="0.25">
      <c r="A52" s="151" t="s">
        <v>55</v>
      </c>
      <c r="B52" s="227" t="s">
        <v>190</v>
      </c>
      <c r="C52" s="227"/>
      <c r="D52" s="227"/>
      <c r="E52" s="227"/>
      <c r="F52" s="227"/>
      <c r="G52" s="227"/>
      <c r="H52" s="148"/>
    </row>
    <row r="53" spans="1:8" ht="155.15" customHeight="1" x14ac:dyDescent="0.25">
      <c r="A53" s="224" t="s">
        <v>191</v>
      </c>
      <c r="B53" s="225"/>
      <c r="C53" s="225"/>
      <c r="D53" s="225"/>
      <c r="E53" s="225"/>
      <c r="F53" s="225"/>
      <c r="G53" s="225"/>
      <c r="H53" s="226"/>
    </row>
    <row r="54" spans="1:8" ht="32.15" customHeight="1" x14ac:dyDescent="0.25">
      <c r="A54" s="151" t="s">
        <v>56</v>
      </c>
      <c r="B54" s="227" t="s">
        <v>192</v>
      </c>
      <c r="C54" s="227"/>
      <c r="D54" s="227"/>
      <c r="E54" s="227"/>
      <c r="F54" s="227"/>
      <c r="G54" s="227"/>
      <c r="H54" s="228"/>
    </row>
    <row r="55" spans="1:8" ht="156.65" customHeight="1" x14ac:dyDescent="0.25">
      <c r="A55" s="224" t="s">
        <v>193</v>
      </c>
      <c r="B55" s="225"/>
      <c r="C55" s="225"/>
      <c r="D55" s="225"/>
      <c r="E55" s="225"/>
      <c r="F55" s="225"/>
      <c r="G55" s="225"/>
      <c r="H55" s="226"/>
    </row>
    <row r="56" spans="1:8" ht="25.5" customHeight="1" x14ac:dyDescent="0.25">
      <c r="A56" s="146" t="s">
        <v>103</v>
      </c>
      <c r="B56" s="229" t="s">
        <v>194</v>
      </c>
      <c r="C56" s="229"/>
      <c r="D56" s="229"/>
      <c r="E56" s="229"/>
      <c r="F56" s="229"/>
      <c r="G56" s="147"/>
      <c r="H56" s="148"/>
    </row>
    <row r="57" spans="1:8" ht="121" customHeight="1" x14ac:dyDescent="0.25">
      <c r="A57" s="224" t="s">
        <v>213</v>
      </c>
      <c r="B57" s="260"/>
      <c r="C57" s="260"/>
      <c r="D57" s="260"/>
      <c r="E57" s="260"/>
      <c r="F57" s="260"/>
      <c r="G57" s="260"/>
      <c r="H57" s="261"/>
    </row>
    <row r="58" spans="1:8" ht="26.15" customHeight="1" x14ac:dyDescent="0.25">
      <c r="A58" s="142" t="s">
        <v>104</v>
      </c>
      <c r="B58" s="222" t="s">
        <v>195</v>
      </c>
      <c r="C58" s="222"/>
      <c r="D58" s="222"/>
      <c r="E58" s="222"/>
      <c r="F58" s="222"/>
      <c r="G58" s="222"/>
      <c r="H58" s="223"/>
    </row>
    <row r="59" spans="1:8" ht="62.5" customHeight="1" x14ac:dyDescent="0.25">
      <c r="A59" s="224" t="s">
        <v>196</v>
      </c>
      <c r="B59" s="225"/>
      <c r="C59" s="225"/>
      <c r="D59" s="225"/>
      <c r="E59" s="225"/>
      <c r="F59" s="225"/>
      <c r="G59" s="225"/>
      <c r="H59" s="226"/>
    </row>
    <row r="60" spans="1:8" ht="26.5" customHeight="1" x14ac:dyDescent="0.25">
      <c r="A60" s="142" t="s">
        <v>105</v>
      </c>
      <c r="B60" s="222" t="s">
        <v>197</v>
      </c>
      <c r="C60" s="222"/>
      <c r="D60" s="222"/>
      <c r="E60" s="222"/>
      <c r="F60" s="222"/>
      <c r="G60" s="222"/>
      <c r="H60" s="223"/>
    </row>
    <row r="61" spans="1:8" ht="40.5" customHeight="1" x14ac:dyDescent="0.25">
      <c r="A61" s="224" t="s">
        <v>198</v>
      </c>
      <c r="B61" s="225"/>
      <c r="C61" s="225"/>
      <c r="D61" s="225"/>
      <c r="E61" s="225"/>
      <c r="F61" s="225"/>
      <c r="G61" s="225"/>
      <c r="H61" s="226"/>
    </row>
    <row r="62" spans="1:8" ht="20.149999999999999" customHeight="1" x14ac:dyDescent="0.25">
      <c r="A62" s="242" t="s">
        <v>199</v>
      </c>
      <c r="B62" s="243"/>
      <c r="C62" s="243"/>
      <c r="D62" s="243"/>
      <c r="E62" s="243"/>
      <c r="F62" s="243"/>
      <c r="G62" s="243"/>
      <c r="H62" s="244"/>
    </row>
    <row r="63" spans="1:8" ht="39" customHeight="1" x14ac:dyDescent="0.25">
      <c r="A63" s="257" t="s">
        <v>200</v>
      </c>
      <c r="B63" s="257"/>
      <c r="C63" s="257"/>
      <c r="D63" s="257"/>
      <c r="E63" s="257"/>
      <c r="F63" s="257"/>
      <c r="G63" s="257"/>
      <c r="H63" s="258"/>
    </row>
    <row r="64" spans="1:8" ht="53.15" customHeight="1" x14ac:dyDescent="0.25">
      <c r="A64" s="257" t="s">
        <v>201</v>
      </c>
      <c r="B64" s="257"/>
      <c r="C64" s="257"/>
      <c r="D64" s="257"/>
      <c r="E64" s="257"/>
      <c r="F64" s="257"/>
      <c r="G64" s="257"/>
      <c r="H64" s="258"/>
    </row>
    <row r="65" spans="1:8" ht="20.149999999999999" customHeight="1" x14ac:dyDescent="0.25">
      <c r="A65" s="242" t="s">
        <v>211</v>
      </c>
      <c r="B65" s="243"/>
      <c r="C65" s="243"/>
      <c r="D65" s="243"/>
      <c r="E65" s="243"/>
      <c r="F65" s="243"/>
      <c r="G65" s="243"/>
      <c r="H65" s="244"/>
    </row>
    <row r="66" spans="1:8" ht="39.65" customHeight="1" x14ac:dyDescent="0.25">
      <c r="A66" s="254" t="s">
        <v>202</v>
      </c>
      <c r="B66" s="255"/>
      <c r="C66" s="255"/>
      <c r="D66" s="255"/>
      <c r="E66" s="255"/>
      <c r="F66" s="255"/>
      <c r="G66" s="255"/>
      <c r="H66" s="256"/>
    </row>
    <row r="67" spans="1:8" ht="50.15" customHeight="1" x14ac:dyDescent="0.3"/>
  </sheetData>
  <sheetProtection algorithmName="SHA-512" hashValue="SzXzv+Kh+X+fETe6chuuy8fpgnQCVzzZYun+TBuMvX8ohKaT5je6D3v46CkzbGCjE37hN0xXP7fe7gLiOauU+g==" saltValue="s9fsPGoajKbtLUhI5yXvHQ==" spinCount="100000" sheet="1" objects="1" scenarios="1"/>
  <customSheetViews>
    <customSheetView guid="{05A4635C-9AA5-4788-AE33-0D2B48B9581F}" showGridLines="0" fitToPage="1" topLeftCell="A13">
      <selection activeCell="G53" sqref="G53"/>
      <rowBreaks count="2" manualBreakCount="2">
        <brk id="27" max="7" man="1"/>
        <brk id="56" max="7" man="1"/>
      </rowBreaks>
      <pageMargins left="0.35433070866141736" right="0.23622047244094491" top="0.19685039370078741" bottom="0" header="0.19685039370078741" footer="0.19685039370078741"/>
      <printOptions horizontalCentered="1" verticalCentered="1"/>
      <pageSetup paperSize="9" scale="83" fitToHeight="2" orientation="portrait" r:id="rId1"/>
      <headerFooter alignWithMargins="0"/>
    </customSheetView>
  </customSheetViews>
  <mergeCells count="73">
    <mergeCell ref="A65:H65"/>
    <mergeCell ref="A2:C2"/>
    <mergeCell ref="F2:H2"/>
    <mergeCell ref="A3:H3"/>
    <mergeCell ref="A5:H5"/>
    <mergeCell ref="B12:H12"/>
    <mergeCell ref="B8:H8"/>
    <mergeCell ref="B9:H9"/>
    <mergeCell ref="B10:H10"/>
    <mergeCell ref="B7:H7"/>
    <mergeCell ref="B11:H11"/>
    <mergeCell ref="B6:H6"/>
    <mergeCell ref="A4:H4"/>
    <mergeCell ref="B34:C34"/>
    <mergeCell ref="B35:H35"/>
    <mergeCell ref="B13:H13"/>
    <mergeCell ref="A66:H66"/>
    <mergeCell ref="E40:H40"/>
    <mergeCell ref="A61:H61"/>
    <mergeCell ref="A64:H64"/>
    <mergeCell ref="E37:H37"/>
    <mergeCell ref="A45:H45"/>
    <mergeCell ref="A57:H57"/>
    <mergeCell ref="A59:H59"/>
    <mergeCell ref="B37:D37"/>
    <mergeCell ref="B38:D38"/>
    <mergeCell ref="E38:H38"/>
    <mergeCell ref="A63:H63"/>
    <mergeCell ref="A55:H55"/>
    <mergeCell ref="A62:H62"/>
    <mergeCell ref="A49:H49"/>
    <mergeCell ref="A51:H51"/>
    <mergeCell ref="B25:H25"/>
    <mergeCell ref="B42:E42"/>
    <mergeCell ref="B44:F44"/>
    <mergeCell ref="B46:G46"/>
    <mergeCell ref="B48:H48"/>
    <mergeCell ref="A43:H43"/>
    <mergeCell ref="E41:H41"/>
    <mergeCell ref="B36:E36"/>
    <mergeCell ref="B39:G39"/>
    <mergeCell ref="B40:D40"/>
    <mergeCell ref="B41:D41"/>
    <mergeCell ref="B24:H24"/>
    <mergeCell ref="A17:H17"/>
    <mergeCell ref="B18:H18"/>
    <mergeCell ref="B19:H19"/>
    <mergeCell ref="B20:H20"/>
    <mergeCell ref="B21:H21"/>
    <mergeCell ref="B14:H14"/>
    <mergeCell ref="A27:H27"/>
    <mergeCell ref="E31:H31"/>
    <mergeCell ref="B33:C33"/>
    <mergeCell ref="E34:H34"/>
    <mergeCell ref="E30:H30"/>
    <mergeCell ref="E33:H33"/>
    <mergeCell ref="B28:H28"/>
    <mergeCell ref="B29:G29"/>
    <mergeCell ref="B30:D30"/>
    <mergeCell ref="B31:C31"/>
    <mergeCell ref="B32:G32"/>
    <mergeCell ref="A16:H16"/>
    <mergeCell ref="A15:H15"/>
    <mergeCell ref="B22:H22"/>
    <mergeCell ref="B23:H23"/>
    <mergeCell ref="B60:H60"/>
    <mergeCell ref="A47:H47"/>
    <mergeCell ref="B52:G52"/>
    <mergeCell ref="B54:H54"/>
    <mergeCell ref="B56:F56"/>
    <mergeCell ref="B58:H58"/>
    <mergeCell ref="A53:H53"/>
    <mergeCell ref="B50:G50"/>
  </mergeCells>
  <phoneticPr fontId="25" type="noConversion"/>
  <printOptions horizontalCentered="1" verticalCentered="1"/>
  <pageMargins left="0.35433070866141736" right="0.23622047244094491" top="0.19685039370078741" bottom="0" header="0.19685039370078741" footer="0.19685039370078741"/>
  <pageSetup paperSize="9" scale="71" fitToHeight="2" orientation="portrait" r:id="rId2"/>
  <headerFooter alignWithMargins="0"/>
  <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pageSetUpPr fitToPage="1"/>
  </sheetPr>
  <dimension ref="A1:I65"/>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4.453125" style="2" customWidth="1"/>
    <col min="7" max="7" width="18.7265625" style="10" customWidth="1"/>
    <col min="8" max="8" width="32.7265625" style="2" customWidth="1"/>
    <col min="9" max="9" width="23.453125" style="2" customWidth="1"/>
    <col min="10" max="10" width="5.7265625" style="2" customWidth="1"/>
    <col min="11" max="16384" width="10.81640625" style="2"/>
  </cols>
  <sheetData>
    <row r="1" spans="1:9" ht="52.5" customHeight="1" thickBot="1" x14ac:dyDescent="0.3">
      <c r="A1" s="337" t="s">
        <v>222</v>
      </c>
      <c r="B1" s="338"/>
      <c r="C1" s="338"/>
      <c r="D1" s="338"/>
      <c r="E1" s="338"/>
      <c r="F1" s="338"/>
      <c r="G1" s="339"/>
    </row>
    <row r="2" spans="1:9" ht="20.149999999999999" customHeight="1" x14ac:dyDescent="0.25">
      <c r="A2" s="45"/>
      <c r="B2" s="46"/>
      <c r="C2" s="46"/>
      <c r="D2" s="46"/>
      <c r="E2" s="46"/>
      <c r="F2" s="46"/>
      <c r="G2" s="47"/>
    </row>
    <row r="3" spans="1:9" ht="20.149999999999999" customHeight="1" thickBot="1" x14ac:dyDescent="0.35">
      <c r="A3" s="75" t="s">
        <v>37</v>
      </c>
      <c r="C3" s="334"/>
      <c r="D3" s="335"/>
      <c r="E3" s="335"/>
      <c r="F3" s="46"/>
      <c r="G3" s="47"/>
    </row>
    <row r="4" spans="1:9" ht="18" customHeight="1" thickBot="1" x14ac:dyDescent="0.35">
      <c r="A4" s="75" t="s">
        <v>38</v>
      </c>
      <c r="C4" s="348"/>
      <c r="D4" s="351"/>
      <c r="E4" s="352"/>
      <c r="G4" s="9"/>
    </row>
    <row r="5" spans="1:9" ht="18" customHeight="1" thickBot="1" x14ac:dyDescent="0.35">
      <c r="A5" s="75" t="s">
        <v>29</v>
      </c>
      <c r="C5" s="348"/>
      <c r="D5" s="351"/>
      <c r="E5" s="352"/>
    </row>
    <row r="6" spans="1:9" ht="18" customHeight="1" thickBot="1" x14ac:dyDescent="0.35">
      <c r="A6" s="75" t="s">
        <v>39</v>
      </c>
      <c r="C6" s="348"/>
      <c r="D6" s="349"/>
      <c r="E6" s="350"/>
    </row>
    <row r="7" spans="1:9" ht="18" customHeight="1" thickBot="1" x14ac:dyDescent="0.35">
      <c r="A7" s="75" t="s">
        <v>18</v>
      </c>
      <c r="C7" s="348"/>
      <c r="D7" s="349"/>
      <c r="E7" s="350"/>
    </row>
    <row r="8" spans="1:9" ht="43.5" customHeight="1" thickBot="1" x14ac:dyDescent="0.3">
      <c r="B8" s="2"/>
      <c r="F8" s="330" t="s">
        <v>133</v>
      </c>
      <c r="G8" s="330"/>
      <c r="I8" s="215"/>
    </row>
    <row r="9" spans="1:9" s="8" customFormat="1" ht="30" customHeight="1" thickBot="1" x14ac:dyDescent="0.4">
      <c r="A9" s="11" t="s">
        <v>41</v>
      </c>
      <c r="B9" s="12"/>
      <c r="C9" s="13"/>
      <c r="D9" s="13"/>
      <c r="E9" s="13"/>
      <c r="F9" s="14" t="s">
        <v>110</v>
      </c>
      <c r="G9" s="15" t="s">
        <v>42</v>
      </c>
    </row>
    <row r="10" spans="1:9" s="8" customFormat="1" ht="44.25" customHeight="1" x14ac:dyDescent="0.35">
      <c r="A10" s="16" t="s">
        <v>43</v>
      </c>
      <c r="B10" s="85"/>
      <c r="C10" s="17" t="s">
        <v>106</v>
      </c>
      <c r="D10" s="17" t="s">
        <v>107</v>
      </c>
      <c r="E10" s="18" t="s">
        <v>109</v>
      </c>
      <c r="F10" s="182">
        <f>F21+F35</f>
        <v>0</v>
      </c>
      <c r="G10" s="183">
        <f>+G21+G35</f>
        <v>0</v>
      </c>
    </row>
    <row r="11" spans="1:9" ht="20.149999999999999" customHeight="1" x14ac:dyDescent="0.35">
      <c r="A11" s="319" t="s">
        <v>44</v>
      </c>
      <c r="B11" s="89" t="s">
        <v>60</v>
      </c>
      <c r="C11" s="308" t="s">
        <v>58</v>
      </c>
      <c r="D11" s="309"/>
      <c r="E11" s="310"/>
      <c r="F11" s="82"/>
      <c r="G11" s="220"/>
    </row>
    <row r="12" spans="1:9" ht="20.149999999999999" customHeight="1" x14ac:dyDescent="0.35">
      <c r="A12" s="320"/>
      <c r="B12" s="313" t="s">
        <v>112</v>
      </c>
      <c r="C12" s="154"/>
      <c r="D12" s="155"/>
      <c r="E12" s="156"/>
      <c r="F12" s="157">
        <f t="shared" ref="F12:F18" si="0">D12*E12</f>
        <v>0</v>
      </c>
      <c r="G12" s="221"/>
    </row>
    <row r="13" spans="1:9" ht="20.149999999999999" customHeight="1" x14ac:dyDescent="0.35">
      <c r="A13" s="320"/>
      <c r="B13" s="313"/>
      <c r="C13" s="154"/>
      <c r="D13" s="155"/>
      <c r="E13" s="156"/>
      <c r="F13" s="157">
        <f t="shared" si="0"/>
        <v>0</v>
      </c>
      <c r="G13" s="221"/>
    </row>
    <row r="14" spans="1:9" ht="20.149999999999999" customHeight="1" x14ac:dyDescent="0.35">
      <c r="A14" s="320"/>
      <c r="B14" s="314"/>
      <c r="C14" s="154"/>
      <c r="D14" s="155"/>
      <c r="E14" s="156"/>
      <c r="F14" s="157">
        <f t="shared" si="0"/>
        <v>0</v>
      </c>
      <c r="G14" s="221"/>
    </row>
    <row r="15" spans="1:9" ht="20.149999999999999" customHeight="1" x14ac:dyDescent="0.35">
      <c r="A15" s="321"/>
      <c r="B15" s="318" t="s">
        <v>113</v>
      </c>
      <c r="C15" s="158"/>
      <c r="D15" s="158"/>
      <c r="E15" s="159"/>
      <c r="F15" s="160">
        <f t="shared" si="0"/>
        <v>0</v>
      </c>
      <c r="G15" s="221"/>
    </row>
    <row r="16" spans="1:9"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 t="shared" ref="H19:H20" si="1">IF($G19="","Attention la case G n'est pas remplie","ok")</f>
        <v>Attention la case G n'est pas remplie</v>
      </c>
    </row>
    <row r="20" spans="1:8" ht="20.149999999999999" customHeight="1" x14ac:dyDescent="0.35">
      <c r="A20" s="321"/>
      <c r="B20" s="313"/>
      <c r="C20" s="158"/>
      <c r="D20" s="158"/>
      <c r="E20" s="159"/>
      <c r="F20" s="160">
        <f>D20*E20</f>
        <v>0</v>
      </c>
      <c r="G20" s="212"/>
      <c r="H20" s="37" t="str">
        <f t="shared" si="1"/>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2">D23*E23</f>
        <v>0</v>
      </c>
      <c r="G23" s="168"/>
      <c r="H23" s="208"/>
    </row>
    <row r="24" spans="1:8" ht="20.149999999999999" customHeight="1" x14ac:dyDescent="0.25">
      <c r="A24" s="321"/>
      <c r="B24" s="316"/>
      <c r="C24" s="162"/>
      <c r="D24" s="162"/>
      <c r="E24" s="162"/>
      <c r="F24" s="167">
        <f t="shared" si="2"/>
        <v>0</v>
      </c>
      <c r="G24" s="168"/>
      <c r="H24" s="208"/>
    </row>
    <row r="25" spans="1:8" ht="20.149999999999999" customHeight="1" x14ac:dyDescent="0.25">
      <c r="A25" s="321"/>
      <c r="B25" s="317"/>
      <c r="C25" s="162"/>
      <c r="D25" s="162"/>
      <c r="E25" s="162"/>
      <c r="F25" s="167">
        <f t="shared" si="2"/>
        <v>0</v>
      </c>
      <c r="G25" s="168"/>
      <c r="H25" s="208"/>
    </row>
    <row r="26" spans="1:8" ht="20.149999999999999" customHeight="1" x14ac:dyDescent="0.25">
      <c r="A26" s="321"/>
      <c r="B26" s="318" t="s">
        <v>117</v>
      </c>
      <c r="C26" s="162"/>
      <c r="D26" s="162"/>
      <c r="E26" s="162"/>
      <c r="F26" s="160">
        <f t="shared" si="2"/>
        <v>0</v>
      </c>
      <c r="G26" s="212"/>
      <c r="H26" s="37" t="str">
        <f t="shared" ref="H26:H28" si="3">IF($G26="","Attention la case G n'est pas remplie","ok")</f>
        <v>Attention la case G n'est pas remplie</v>
      </c>
    </row>
    <row r="27" spans="1:8" ht="20.149999999999999" customHeight="1" x14ac:dyDescent="0.25">
      <c r="A27" s="321"/>
      <c r="B27" s="313"/>
      <c r="C27" s="162"/>
      <c r="D27" s="162"/>
      <c r="E27" s="162"/>
      <c r="F27" s="160">
        <f t="shared" si="2"/>
        <v>0</v>
      </c>
      <c r="G27" s="212"/>
      <c r="H27" s="37" t="str">
        <f t="shared" si="3"/>
        <v>Attention la case G n'est pas remplie</v>
      </c>
    </row>
    <row r="28" spans="1:8" ht="20.149999999999999" customHeight="1" x14ac:dyDescent="0.25">
      <c r="A28" s="321"/>
      <c r="B28" s="313"/>
      <c r="C28" s="162"/>
      <c r="D28" s="162"/>
      <c r="E28" s="162"/>
      <c r="F28" s="160">
        <f t="shared" si="2"/>
        <v>0</v>
      </c>
      <c r="G28" s="212"/>
      <c r="H28" s="37" t="str">
        <f t="shared" si="3"/>
        <v>Attention la case G n'est pas remplie</v>
      </c>
    </row>
    <row r="29" spans="1:8" ht="20.149999999999999" customHeight="1" x14ac:dyDescent="0.25">
      <c r="A29" s="320"/>
      <c r="B29" s="315" t="s">
        <v>116</v>
      </c>
      <c r="C29" s="169"/>
      <c r="D29" s="162"/>
      <c r="E29" s="162"/>
      <c r="F29" s="170">
        <f t="shared" si="2"/>
        <v>0</v>
      </c>
      <c r="G29" s="168"/>
      <c r="H29" s="208"/>
    </row>
    <row r="30" spans="1:8" ht="20.149999999999999" customHeight="1" x14ac:dyDescent="0.25">
      <c r="A30" s="320"/>
      <c r="B30" s="316"/>
      <c r="C30" s="169"/>
      <c r="D30" s="162"/>
      <c r="E30" s="162"/>
      <c r="F30" s="170">
        <f t="shared" si="2"/>
        <v>0</v>
      </c>
      <c r="G30" s="168"/>
      <c r="H30" s="208"/>
    </row>
    <row r="31" spans="1:8" ht="20.149999999999999" customHeight="1" x14ac:dyDescent="0.25">
      <c r="A31" s="320"/>
      <c r="B31" s="317"/>
      <c r="C31" s="169"/>
      <c r="D31" s="162"/>
      <c r="E31" s="162"/>
      <c r="F31" s="170">
        <f t="shared" si="2"/>
        <v>0</v>
      </c>
      <c r="G31" s="168"/>
      <c r="H31" s="208"/>
    </row>
    <row r="32" spans="1:8" ht="20.149999999999999" customHeight="1" x14ac:dyDescent="0.25">
      <c r="A32" s="321"/>
      <c r="B32" s="318" t="s">
        <v>118</v>
      </c>
      <c r="C32" s="162"/>
      <c r="D32" s="162"/>
      <c r="E32" s="162"/>
      <c r="F32" s="170">
        <f t="shared" si="2"/>
        <v>0</v>
      </c>
      <c r="G32" s="212"/>
      <c r="H32" s="37" t="str">
        <f t="shared" ref="H32:H34" si="4">IF($G32="","Attention la case G n'est pas remplie","ok")</f>
        <v>Attention la case G n'est pas remplie</v>
      </c>
    </row>
    <row r="33" spans="1:8" ht="20.149999999999999" customHeight="1" x14ac:dyDescent="0.25">
      <c r="A33" s="321"/>
      <c r="B33" s="313"/>
      <c r="C33" s="171"/>
      <c r="D33" s="171"/>
      <c r="E33" s="171"/>
      <c r="F33" s="170">
        <f t="shared" si="2"/>
        <v>0</v>
      </c>
      <c r="G33" s="213"/>
      <c r="H33" s="37" t="str">
        <f t="shared" si="4"/>
        <v>Attention la case G n'est pas remplie</v>
      </c>
    </row>
    <row r="34" spans="1:8" ht="20.149999999999999" customHeight="1" x14ac:dyDescent="0.25">
      <c r="A34" s="321"/>
      <c r="B34" s="313"/>
      <c r="C34" s="171"/>
      <c r="D34" s="171"/>
      <c r="E34" s="171"/>
      <c r="F34" s="170">
        <f t="shared" si="2"/>
        <v>0</v>
      </c>
      <c r="G34" s="214"/>
      <c r="H34" s="37" t="str">
        <f t="shared" si="4"/>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 t="shared" ref="H36:H40" si="5">IF($G36="","Attention la case G n'est pas remplie","ok")</f>
        <v>Attention la case G n'est pas remplie</v>
      </c>
    </row>
    <row r="37" spans="1:8" ht="25" customHeight="1" x14ac:dyDescent="0.25">
      <c r="A37" s="19" t="s">
        <v>46</v>
      </c>
      <c r="B37" s="20"/>
      <c r="C37" s="20"/>
      <c r="D37" s="20"/>
      <c r="E37" s="96"/>
      <c r="F37" s="175"/>
      <c r="G37" s="212"/>
      <c r="H37" s="37" t="str">
        <f t="shared" si="5"/>
        <v>Attention la case G n'est pas remplie</v>
      </c>
    </row>
    <row r="38" spans="1:8" ht="25" customHeight="1" x14ac:dyDescent="0.25">
      <c r="A38" s="21" t="s">
        <v>120</v>
      </c>
      <c r="B38" s="22"/>
      <c r="C38" s="22"/>
      <c r="D38" s="22"/>
      <c r="E38" s="97"/>
      <c r="F38" s="175"/>
      <c r="G38" s="212"/>
      <c r="H38" s="37" t="str">
        <f t="shared" si="5"/>
        <v>Attention la case G n'est pas remplie</v>
      </c>
    </row>
    <row r="39" spans="1:8" ht="25" customHeight="1" x14ac:dyDescent="0.25">
      <c r="A39" s="21" t="s">
        <v>121</v>
      </c>
      <c r="B39" s="22"/>
      <c r="C39" s="22"/>
      <c r="D39" s="22"/>
      <c r="E39" s="97"/>
      <c r="F39" s="175"/>
      <c r="G39" s="212"/>
      <c r="H39" s="37" t="str">
        <f t="shared" si="5"/>
        <v>Attention la case G n'est pas remplie</v>
      </c>
    </row>
    <row r="40" spans="1:8" ht="25" customHeight="1" thickBot="1" x14ac:dyDescent="0.3">
      <c r="A40" s="23" t="s">
        <v>214</v>
      </c>
      <c r="B40" s="24"/>
      <c r="C40" s="24"/>
      <c r="D40" s="24"/>
      <c r="E40" s="98"/>
      <c r="F40" s="175"/>
      <c r="G40" s="212"/>
      <c r="H40" s="37" t="str">
        <f t="shared" si="5"/>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129</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353" t="s">
        <v>122</v>
      </c>
      <c r="B55" s="354"/>
      <c r="C55" s="354"/>
      <c r="D55" s="354"/>
      <c r="E55" s="354"/>
      <c r="F55" s="354"/>
      <c r="G55" s="354"/>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3"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800-000000000000}"/>
    <dataValidation allowBlank="1" showErrorMessage="1" prompt="Le financement de personnel permanent n'est pas autorisé." sqref="G11:G17" xr:uid="{00000000-0002-0000-0800-000001000000}"/>
    <dataValidation type="decimal" allowBlank="1" showInputMessage="1" showErrorMessage="1" error="L'aide demandée ne peut supérieure au coût complet du projet par ligne" sqref="G36:G40 G22:G34" xr:uid="{00000000-0002-0000-0800-000002000000}">
      <formula1>0</formula1>
      <formula2>F22</formula2>
    </dataValidation>
    <dataValidation allowBlank="1" showInputMessage="1" showErrorMessage="1" prompt="Merci d'indiquer le nom complet du financeur" sqref="A51:B51" xr:uid="{00000000-0002-0000-0800-000003000000}"/>
    <dataValidation allowBlank="1" showErrorMessage="1" prompt="Merci de contacter le(s) service(s) des ressouces humaines concerné(s) pour obtenir les grilles salariales nécessaire à la réalisation de cette estimation" sqref="B11 B21:B22" xr:uid="{00000000-0002-0000-0800-000004000000}"/>
    <dataValidation type="decimal" allowBlank="1" showErrorMessage="1" error="L'aide demandée ne peut supérieure au coût complet du projet par ligne" prompt="Le financement de personnel permanent n'est pas autorisé." sqref="G18:G20" xr:uid="{00000000-0002-0000-0800-000005000000}">
      <formula1>0</formula1>
      <formula2>F18</formula2>
    </dataValidation>
    <dataValidation type="list" allowBlank="1" showInputMessage="1" showErrorMessage="1" sqref="C46:C50" xr:uid="{00000000-0002-0000-0800-000006000000}">
      <formula1>financeurs</formula1>
    </dataValidation>
    <dataValidation type="list" allowBlank="1" showInputMessage="1" showErrorMessage="1" sqref="E46:E50" xr:uid="{00000000-0002-0000-08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800-000008000000}"/>
    <dataValidation type="decimal" allowBlank="1" showInputMessage="1" showErrorMessage="1" sqref="D12:E20 D23:E34 F36:F40 D46:D50" xr:uid="{00000000-0002-0000-08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A000000}">
          <x14:formula1>
            <xm:f>'NE PAS SUPPRIMER Gestion liste'!$A$2:$A$6</xm:f>
          </x14:formula1>
          <xm:sqref>C3:E3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1"/>
    <pageSetUpPr fitToPage="1"/>
  </sheetPr>
  <dimension ref="A1:H65"/>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2.54296875" style="2" customWidth="1"/>
    <col min="7" max="7" width="18.7265625" style="10" customWidth="1"/>
    <col min="8" max="8" width="32" style="2" customWidth="1"/>
    <col min="9" max="9" width="22.54296875" style="2" customWidth="1"/>
    <col min="10" max="10" width="7.54296875" style="2" customWidth="1"/>
    <col min="11" max="16384" width="10.81640625" style="2"/>
  </cols>
  <sheetData>
    <row r="1" spans="1:7" ht="52.5" customHeight="1" thickBot="1" x14ac:dyDescent="0.3">
      <c r="A1" s="337" t="s">
        <v>223</v>
      </c>
      <c r="B1" s="338"/>
      <c r="C1" s="338"/>
      <c r="D1" s="338"/>
      <c r="E1" s="338"/>
      <c r="F1" s="338"/>
      <c r="G1" s="339"/>
    </row>
    <row r="2" spans="1:7" ht="20.149999999999999" customHeight="1" x14ac:dyDescent="0.25">
      <c r="A2" s="45"/>
      <c r="B2" s="46"/>
      <c r="C2" s="46"/>
      <c r="D2" s="46"/>
      <c r="E2" s="46"/>
      <c r="F2" s="46"/>
      <c r="G2" s="47"/>
    </row>
    <row r="3" spans="1:7" ht="20.149999999999999" customHeight="1" thickBot="1" x14ac:dyDescent="0.35">
      <c r="A3" s="75" t="s">
        <v>37</v>
      </c>
      <c r="C3" s="334"/>
      <c r="D3" s="335"/>
      <c r="E3" s="335"/>
      <c r="F3" s="46"/>
      <c r="G3" s="47"/>
    </row>
    <row r="4" spans="1:7" ht="18" customHeight="1" thickBot="1" x14ac:dyDescent="0.35">
      <c r="A4" s="75" t="s">
        <v>38</v>
      </c>
      <c r="C4" s="348"/>
      <c r="D4" s="351"/>
      <c r="E4" s="352"/>
      <c r="G4" s="9"/>
    </row>
    <row r="5" spans="1:7" ht="18" customHeight="1" thickBot="1" x14ac:dyDescent="0.35">
      <c r="A5" s="75" t="s">
        <v>29</v>
      </c>
      <c r="C5" s="348"/>
      <c r="D5" s="351"/>
      <c r="E5" s="352"/>
    </row>
    <row r="6" spans="1:7" ht="18" customHeight="1" thickBot="1" x14ac:dyDescent="0.35">
      <c r="A6" s="75" t="s">
        <v>39</v>
      </c>
      <c r="C6" s="348"/>
      <c r="D6" s="349"/>
      <c r="E6" s="350"/>
    </row>
    <row r="7" spans="1:7" ht="18" customHeight="1" thickBot="1" x14ac:dyDescent="0.35">
      <c r="A7" s="75" t="s">
        <v>18</v>
      </c>
      <c r="C7" s="348"/>
      <c r="D7" s="349"/>
      <c r="E7" s="350"/>
    </row>
    <row r="8" spans="1:7" ht="50.15" customHeight="1" thickBot="1" x14ac:dyDescent="0.3">
      <c r="B8" s="2"/>
      <c r="F8" s="330" t="s">
        <v>133</v>
      </c>
      <c r="G8" s="330"/>
    </row>
    <row r="9" spans="1:7" s="8" customFormat="1" ht="30" customHeight="1" thickBot="1" x14ac:dyDescent="0.4">
      <c r="A9" s="11" t="s">
        <v>41</v>
      </c>
      <c r="B9" s="12"/>
      <c r="C9" s="13"/>
      <c r="D9" s="13"/>
      <c r="E9" s="13"/>
      <c r="F9" s="14" t="s">
        <v>110</v>
      </c>
      <c r="G9" s="15" t="s">
        <v>42</v>
      </c>
    </row>
    <row r="10" spans="1:7" s="8" customFormat="1" ht="44.25" customHeight="1" x14ac:dyDescent="0.35">
      <c r="A10" s="16" t="s">
        <v>43</v>
      </c>
      <c r="B10" s="85"/>
      <c r="C10" s="17" t="s">
        <v>106</v>
      </c>
      <c r="D10" s="17" t="s">
        <v>107</v>
      </c>
      <c r="E10" s="18" t="s">
        <v>109</v>
      </c>
      <c r="F10" s="182">
        <f>+F21+F35</f>
        <v>0</v>
      </c>
      <c r="G10" s="183">
        <f>+G21+G35</f>
        <v>0</v>
      </c>
    </row>
    <row r="11" spans="1:7" ht="20.149999999999999" customHeight="1" x14ac:dyDescent="0.35">
      <c r="A11" s="319" t="s">
        <v>44</v>
      </c>
      <c r="B11" s="89" t="s">
        <v>60</v>
      </c>
      <c r="C11" s="308" t="s">
        <v>58</v>
      </c>
      <c r="D11" s="309"/>
      <c r="E11" s="310"/>
      <c r="F11" s="82"/>
      <c r="G11" s="220"/>
    </row>
    <row r="12" spans="1:7" ht="20.149999999999999" customHeight="1" x14ac:dyDescent="0.35">
      <c r="A12" s="320"/>
      <c r="B12" s="313" t="s">
        <v>112</v>
      </c>
      <c r="C12" s="154"/>
      <c r="D12" s="155"/>
      <c r="E12" s="156"/>
      <c r="F12" s="157">
        <f t="shared" ref="F12:F18" si="0">D12*E12</f>
        <v>0</v>
      </c>
      <c r="G12" s="221"/>
    </row>
    <row r="13" spans="1:7" ht="20.149999999999999" customHeight="1" x14ac:dyDescent="0.35">
      <c r="A13" s="320"/>
      <c r="B13" s="313"/>
      <c r="C13" s="154"/>
      <c r="D13" s="155"/>
      <c r="E13" s="156"/>
      <c r="F13" s="157">
        <f t="shared" si="0"/>
        <v>0</v>
      </c>
      <c r="G13" s="221"/>
    </row>
    <row r="14" spans="1:7" ht="20.149999999999999" customHeight="1" x14ac:dyDescent="0.35">
      <c r="A14" s="320"/>
      <c r="B14" s="314"/>
      <c r="C14" s="154"/>
      <c r="D14" s="155"/>
      <c r="E14" s="156"/>
      <c r="F14" s="157">
        <f t="shared" si="0"/>
        <v>0</v>
      </c>
      <c r="G14" s="221"/>
    </row>
    <row r="15" spans="1:7" ht="20.149999999999999" customHeight="1" x14ac:dyDescent="0.35">
      <c r="A15" s="321"/>
      <c r="B15" s="318" t="s">
        <v>113</v>
      </c>
      <c r="C15" s="158"/>
      <c r="D15" s="158"/>
      <c r="E15" s="159"/>
      <c r="F15" s="160">
        <f t="shared" si="0"/>
        <v>0</v>
      </c>
      <c r="G15" s="221"/>
    </row>
    <row r="16" spans="1:7"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IF($G19="","Attention la case G n'est pas remplie","ok")</f>
        <v>Attention la case G n'est pas remplie</v>
      </c>
    </row>
    <row r="20" spans="1:8" ht="20.149999999999999" customHeight="1" x14ac:dyDescent="0.35">
      <c r="A20" s="321"/>
      <c r="B20" s="313"/>
      <c r="C20" s="158"/>
      <c r="D20" s="158"/>
      <c r="E20" s="159"/>
      <c r="F20" s="160">
        <f>D20*E20</f>
        <v>0</v>
      </c>
      <c r="G20" s="212"/>
      <c r="H20" s="37" t="str">
        <f>IF($G20="","Attention la case G n'est pas remplie","ok")</f>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1">D23*E23</f>
        <v>0</v>
      </c>
      <c r="G23" s="168"/>
      <c r="H23" s="208"/>
    </row>
    <row r="24" spans="1:8" ht="20.149999999999999" customHeight="1" x14ac:dyDescent="0.25">
      <c r="A24" s="321"/>
      <c r="B24" s="316"/>
      <c r="C24" s="162"/>
      <c r="D24" s="162"/>
      <c r="E24" s="162"/>
      <c r="F24" s="167">
        <f t="shared" si="1"/>
        <v>0</v>
      </c>
      <c r="G24" s="168"/>
      <c r="H24" s="208"/>
    </row>
    <row r="25" spans="1:8" ht="20.149999999999999" customHeight="1" x14ac:dyDescent="0.25">
      <c r="A25" s="321"/>
      <c r="B25" s="317"/>
      <c r="C25" s="162"/>
      <c r="D25" s="162"/>
      <c r="E25" s="162"/>
      <c r="F25" s="167">
        <f t="shared" si="1"/>
        <v>0</v>
      </c>
      <c r="G25" s="168"/>
      <c r="H25" s="208"/>
    </row>
    <row r="26" spans="1:8" ht="20.149999999999999" customHeight="1" x14ac:dyDescent="0.25">
      <c r="A26" s="321"/>
      <c r="B26" s="318" t="s">
        <v>117</v>
      </c>
      <c r="C26" s="162"/>
      <c r="D26" s="162"/>
      <c r="E26" s="162"/>
      <c r="F26" s="160">
        <f t="shared" si="1"/>
        <v>0</v>
      </c>
      <c r="G26" s="212"/>
      <c r="H26" s="37" t="str">
        <f>IF($G26="","Attention la case G n'est pas remplie","ok")</f>
        <v>Attention la case G n'est pas remplie</v>
      </c>
    </row>
    <row r="27" spans="1:8" ht="20.149999999999999" customHeight="1" x14ac:dyDescent="0.25">
      <c r="A27" s="321"/>
      <c r="B27" s="313"/>
      <c r="C27" s="162"/>
      <c r="D27" s="162"/>
      <c r="E27" s="162"/>
      <c r="F27" s="160">
        <f t="shared" si="1"/>
        <v>0</v>
      </c>
      <c r="G27" s="212"/>
      <c r="H27" s="37" t="str">
        <f>IF($G27="","Attention la case G n'est pas remplie","ok")</f>
        <v>Attention la case G n'est pas remplie</v>
      </c>
    </row>
    <row r="28" spans="1:8" ht="20.149999999999999" customHeight="1" x14ac:dyDescent="0.25">
      <c r="A28" s="321"/>
      <c r="B28" s="313"/>
      <c r="C28" s="162"/>
      <c r="D28" s="162"/>
      <c r="E28" s="162"/>
      <c r="F28" s="160">
        <f t="shared" si="1"/>
        <v>0</v>
      </c>
      <c r="G28" s="212"/>
      <c r="H28" s="37" t="str">
        <f>IF($G28="","Attention la case G n'est pas remplie","ok")</f>
        <v>Attention la case G n'est pas remplie</v>
      </c>
    </row>
    <row r="29" spans="1:8" ht="20.149999999999999" customHeight="1" x14ac:dyDescent="0.25">
      <c r="A29" s="320"/>
      <c r="B29" s="315" t="s">
        <v>116</v>
      </c>
      <c r="C29" s="169"/>
      <c r="D29" s="162"/>
      <c r="E29" s="162"/>
      <c r="F29" s="170">
        <f t="shared" si="1"/>
        <v>0</v>
      </c>
      <c r="G29" s="168"/>
      <c r="H29" s="208"/>
    </row>
    <row r="30" spans="1:8" ht="20.149999999999999" customHeight="1" x14ac:dyDescent="0.25">
      <c r="A30" s="320"/>
      <c r="B30" s="316"/>
      <c r="C30" s="169"/>
      <c r="D30" s="162"/>
      <c r="E30" s="162"/>
      <c r="F30" s="170">
        <f t="shared" si="1"/>
        <v>0</v>
      </c>
      <c r="G30" s="168"/>
      <c r="H30" s="208"/>
    </row>
    <row r="31" spans="1:8" ht="20.149999999999999" customHeight="1" x14ac:dyDescent="0.25">
      <c r="A31" s="320"/>
      <c r="B31" s="317"/>
      <c r="C31" s="169"/>
      <c r="D31" s="162"/>
      <c r="E31" s="162"/>
      <c r="F31" s="170">
        <f t="shared" si="1"/>
        <v>0</v>
      </c>
      <c r="G31" s="168"/>
      <c r="H31" s="208"/>
    </row>
    <row r="32" spans="1:8" ht="20.149999999999999" customHeight="1" x14ac:dyDescent="0.25">
      <c r="A32" s="321"/>
      <c r="B32" s="318" t="s">
        <v>118</v>
      </c>
      <c r="C32" s="162"/>
      <c r="D32" s="162"/>
      <c r="E32" s="162"/>
      <c r="F32" s="170">
        <f t="shared" si="1"/>
        <v>0</v>
      </c>
      <c r="G32" s="212"/>
      <c r="H32" s="37" t="str">
        <f>IF($G32="","Attention la case G n'est pas remplie","ok")</f>
        <v>Attention la case G n'est pas remplie</v>
      </c>
    </row>
    <row r="33" spans="1:8" ht="20.149999999999999" customHeight="1" x14ac:dyDescent="0.25">
      <c r="A33" s="321"/>
      <c r="B33" s="313"/>
      <c r="C33" s="171"/>
      <c r="D33" s="171"/>
      <c r="E33" s="171"/>
      <c r="F33" s="170">
        <f t="shared" si="1"/>
        <v>0</v>
      </c>
      <c r="G33" s="213"/>
      <c r="H33" s="37" t="str">
        <f>IF($G33="","Attention la case G n'est pas remplie","ok")</f>
        <v>Attention la case G n'est pas remplie</v>
      </c>
    </row>
    <row r="34" spans="1:8" ht="20.149999999999999" customHeight="1" x14ac:dyDescent="0.25">
      <c r="A34" s="321"/>
      <c r="B34" s="313"/>
      <c r="C34" s="171"/>
      <c r="D34" s="171"/>
      <c r="E34" s="171"/>
      <c r="F34" s="170">
        <f t="shared" si="1"/>
        <v>0</v>
      </c>
      <c r="G34" s="214"/>
      <c r="H34" s="37" t="str">
        <f>IF($G34="","Attention la case G n'est pas remplie","ok")</f>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IF($G36="","Attention la case G n'est pas remplie","ok")</f>
        <v>Attention la case G n'est pas remplie</v>
      </c>
    </row>
    <row r="37" spans="1:8" ht="25" customHeight="1" x14ac:dyDescent="0.25">
      <c r="A37" s="19" t="s">
        <v>46</v>
      </c>
      <c r="B37" s="20"/>
      <c r="C37" s="20"/>
      <c r="D37" s="20"/>
      <c r="E37" s="96"/>
      <c r="F37" s="175"/>
      <c r="G37" s="212"/>
      <c r="H37" s="37" t="str">
        <f>IF($G37="","Attention la case G n'est pas remplie","ok")</f>
        <v>Attention la case G n'est pas remplie</v>
      </c>
    </row>
    <row r="38" spans="1:8" ht="25" customHeight="1" x14ac:dyDescent="0.25">
      <c r="A38" s="21" t="s">
        <v>120</v>
      </c>
      <c r="B38" s="22"/>
      <c r="C38" s="22"/>
      <c r="D38" s="22"/>
      <c r="E38" s="97"/>
      <c r="F38" s="175"/>
      <c r="G38" s="212"/>
      <c r="H38" s="37" t="str">
        <f>IF($G38="","Attention la case G n'est pas remplie","ok")</f>
        <v>Attention la case G n'est pas remplie</v>
      </c>
    </row>
    <row r="39" spans="1:8" ht="25" customHeight="1" x14ac:dyDescent="0.25">
      <c r="A39" s="21" t="s">
        <v>121</v>
      </c>
      <c r="B39" s="22"/>
      <c r="C39" s="22"/>
      <c r="D39" s="22"/>
      <c r="E39" s="97"/>
      <c r="F39" s="175"/>
      <c r="G39" s="212"/>
      <c r="H39" s="37" t="str">
        <f>IF($G39="","Attention la case G n'est pas remplie","ok")</f>
        <v>Attention la case G n'est pas remplie</v>
      </c>
    </row>
    <row r="40" spans="1:8" ht="25" customHeight="1" thickBot="1" x14ac:dyDescent="0.3">
      <c r="A40" s="23" t="s">
        <v>214</v>
      </c>
      <c r="B40" s="24"/>
      <c r="C40" s="24"/>
      <c r="D40" s="24"/>
      <c r="E40" s="98"/>
      <c r="F40" s="175"/>
      <c r="G40" s="212"/>
      <c r="H40" s="37" t="str">
        <f>IF($G40="","Attention la case G n'est pas remplie","ok")</f>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130</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353" t="s">
        <v>122</v>
      </c>
      <c r="B55" s="354"/>
      <c r="C55" s="354"/>
      <c r="D55" s="354"/>
      <c r="E55" s="354"/>
      <c r="F55" s="354"/>
      <c r="G55" s="354"/>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2"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900-000000000000}"/>
    <dataValidation type="list" allowBlank="1" showInputMessage="1" showErrorMessage="1" sqref="E46:E50" xr:uid="{00000000-0002-0000-0900-000001000000}">
      <formula1>etats</formula1>
    </dataValidation>
    <dataValidation type="list" allowBlank="1" showInputMessage="1" showErrorMessage="1" sqref="C46:C50" xr:uid="{00000000-0002-0000-09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9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900-000004000000}"/>
    <dataValidation allowBlank="1" showInputMessage="1" showErrorMessage="1" prompt="Merci d'indiquer le nom complet du financeur" sqref="A51:B51" xr:uid="{00000000-0002-0000-0900-000005000000}"/>
    <dataValidation type="decimal" allowBlank="1" showInputMessage="1" showErrorMessage="1" error="L'aide demandée ne peut supérieure au coût complet du projet par ligne" sqref="G36:G40 G22:G34" xr:uid="{00000000-0002-0000-0900-000006000000}">
      <formula1>0</formula1>
      <formula2>F22</formula2>
    </dataValidation>
    <dataValidation allowBlank="1" showErrorMessage="1" prompt="Le financement de personnel permanent n'est pas autorisé." sqref="G11:G17" xr:uid="{00000000-0002-0000-09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900-000008000000}"/>
    <dataValidation type="decimal" allowBlank="1" showInputMessage="1" showErrorMessage="1" sqref="D12:E20 D23:E34 F36:F40 D46:D50" xr:uid="{00000000-0002-0000-09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A000000}">
          <x14:formula1>
            <xm:f>'NE PAS SUPPRIMER Gestion liste'!$A$2:$A$6</xm:f>
          </x14:formula1>
          <xm:sqref>C3:E3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1"/>
    <pageSetUpPr fitToPage="1"/>
  </sheetPr>
  <dimension ref="A1:H65"/>
  <sheetViews>
    <sheetView showGridLines="0" zoomScale="70" zoomScaleNormal="70" zoomScaleSheetLayoutView="100" workbookViewId="0">
      <selection activeCell="L10" sqref="L10"/>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1.54296875" style="2" customWidth="1"/>
    <col min="7" max="7" width="18.7265625" style="10" customWidth="1"/>
    <col min="8" max="8" width="32.81640625" style="2" customWidth="1"/>
    <col min="9" max="9" width="23.26953125" style="2" customWidth="1"/>
    <col min="10" max="10" width="6.81640625" style="2" customWidth="1"/>
    <col min="11" max="16384" width="10.81640625" style="2"/>
  </cols>
  <sheetData>
    <row r="1" spans="1:7" ht="52.5" customHeight="1" thickBot="1" x14ac:dyDescent="0.3">
      <c r="A1" s="337" t="s">
        <v>224</v>
      </c>
      <c r="B1" s="338"/>
      <c r="C1" s="338"/>
      <c r="D1" s="338"/>
      <c r="E1" s="338"/>
      <c r="F1" s="338"/>
      <c r="G1" s="339"/>
    </row>
    <row r="2" spans="1:7" ht="20.149999999999999" customHeight="1" x14ac:dyDescent="0.25">
      <c r="A2" s="45"/>
      <c r="B2" s="46"/>
      <c r="C2" s="46"/>
      <c r="D2" s="46"/>
      <c r="E2" s="46"/>
      <c r="F2" s="46"/>
      <c r="G2" s="47"/>
    </row>
    <row r="3" spans="1:7" ht="20.149999999999999" customHeight="1" thickBot="1" x14ac:dyDescent="0.35">
      <c r="A3" s="75" t="s">
        <v>37</v>
      </c>
      <c r="C3" s="334"/>
      <c r="D3" s="335"/>
      <c r="E3" s="335"/>
      <c r="F3" s="46"/>
      <c r="G3" s="47"/>
    </row>
    <row r="4" spans="1:7" ht="18" customHeight="1" thickBot="1" x14ac:dyDescent="0.35">
      <c r="A4" s="75" t="s">
        <v>38</v>
      </c>
      <c r="C4" s="348"/>
      <c r="D4" s="351"/>
      <c r="E4" s="352"/>
      <c r="G4" s="9"/>
    </row>
    <row r="5" spans="1:7" ht="18" customHeight="1" thickBot="1" x14ac:dyDescent="0.35">
      <c r="A5" s="75" t="s">
        <v>29</v>
      </c>
      <c r="C5" s="348"/>
      <c r="D5" s="351"/>
      <c r="E5" s="352"/>
    </row>
    <row r="6" spans="1:7" ht="18" customHeight="1" thickBot="1" x14ac:dyDescent="0.35">
      <c r="A6" s="75" t="s">
        <v>39</v>
      </c>
      <c r="C6" s="348"/>
      <c r="D6" s="349"/>
      <c r="E6" s="350"/>
    </row>
    <row r="7" spans="1:7" ht="18" customHeight="1" thickBot="1" x14ac:dyDescent="0.35">
      <c r="A7" s="75" t="s">
        <v>18</v>
      </c>
      <c r="C7" s="348"/>
      <c r="D7" s="349"/>
      <c r="E7" s="350"/>
    </row>
    <row r="8" spans="1:7" ht="38.15" customHeight="1" thickBot="1" x14ac:dyDescent="0.3">
      <c r="B8" s="2"/>
      <c r="F8" s="330" t="s">
        <v>133</v>
      </c>
      <c r="G8" s="330"/>
    </row>
    <row r="9" spans="1:7" s="8" customFormat="1" ht="30" customHeight="1" thickBot="1" x14ac:dyDescent="0.4">
      <c r="A9" s="11" t="s">
        <v>41</v>
      </c>
      <c r="B9" s="12"/>
      <c r="C9" s="13"/>
      <c r="D9" s="13"/>
      <c r="E9" s="13"/>
      <c r="F9" s="14" t="s">
        <v>110</v>
      </c>
      <c r="G9" s="15" t="s">
        <v>42</v>
      </c>
    </row>
    <row r="10" spans="1:7" s="8" customFormat="1" ht="44.25" customHeight="1" x14ac:dyDescent="0.35">
      <c r="A10" s="16" t="s">
        <v>43</v>
      </c>
      <c r="B10" s="85"/>
      <c r="C10" s="17" t="s">
        <v>106</v>
      </c>
      <c r="D10" s="17" t="s">
        <v>107</v>
      </c>
      <c r="E10" s="18" t="s">
        <v>109</v>
      </c>
      <c r="F10" s="182">
        <f>+F21+F35</f>
        <v>0</v>
      </c>
      <c r="G10" s="183">
        <f>+G21+G35</f>
        <v>0</v>
      </c>
    </row>
    <row r="11" spans="1:7" ht="20.149999999999999" customHeight="1" x14ac:dyDescent="0.35">
      <c r="A11" s="319" t="s">
        <v>44</v>
      </c>
      <c r="B11" s="89" t="s">
        <v>60</v>
      </c>
      <c r="C11" s="308" t="s">
        <v>58</v>
      </c>
      <c r="D11" s="309"/>
      <c r="E11" s="310"/>
      <c r="F11" s="82"/>
      <c r="G11" s="220"/>
    </row>
    <row r="12" spans="1:7" ht="20.149999999999999" customHeight="1" x14ac:dyDescent="0.35">
      <c r="A12" s="320"/>
      <c r="B12" s="313" t="s">
        <v>112</v>
      </c>
      <c r="C12" s="154"/>
      <c r="D12" s="155"/>
      <c r="E12" s="156"/>
      <c r="F12" s="157">
        <f t="shared" ref="F12:F17" si="0">D12*E12</f>
        <v>0</v>
      </c>
      <c r="G12" s="221"/>
    </row>
    <row r="13" spans="1:7" ht="20.149999999999999" customHeight="1" x14ac:dyDescent="0.35">
      <c r="A13" s="320"/>
      <c r="B13" s="313"/>
      <c r="C13" s="154"/>
      <c r="D13" s="155"/>
      <c r="E13" s="156"/>
      <c r="F13" s="157">
        <f t="shared" si="0"/>
        <v>0</v>
      </c>
      <c r="G13" s="221"/>
    </row>
    <row r="14" spans="1:7" ht="20.149999999999999" customHeight="1" x14ac:dyDescent="0.35">
      <c r="A14" s="320"/>
      <c r="B14" s="314"/>
      <c r="C14" s="154"/>
      <c r="D14" s="155"/>
      <c r="E14" s="156"/>
      <c r="F14" s="157">
        <f t="shared" si="0"/>
        <v>0</v>
      </c>
      <c r="G14" s="221"/>
    </row>
    <row r="15" spans="1:7" ht="20.149999999999999" customHeight="1" x14ac:dyDescent="0.35">
      <c r="A15" s="321"/>
      <c r="B15" s="318" t="s">
        <v>113</v>
      </c>
      <c r="C15" s="158"/>
      <c r="D15" s="158"/>
      <c r="E15" s="159"/>
      <c r="F15" s="160">
        <f t="shared" si="0"/>
        <v>0</v>
      </c>
      <c r="G15" s="221"/>
    </row>
    <row r="16" spans="1:7"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D18*E18</f>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IF($G19="","Attention la case G n'est pas remplie","ok")</f>
        <v>Attention la case G n'est pas remplie</v>
      </c>
    </row>
    <row r="20" spans="1:8" ht="20.149999999999999" customHeight="1" x14ac:dyDescent="0.35">
      <c r="A20" s="321"/>
      <c r="B20" s="313"/>
      <c r="C20" s="158"/>
      <c r="D20" s="158"/>
      <c r="E20" s="159"/>
      <c r="F20" s="160">
        <f>D20*E20</f>
        <v>0</v>
      </c>
      <c r="G20" s="212"/>
      <c r="H20" s="37" t="str">
        <f>IF($G20="","Attention la case G n'est pas remplie","ok")</f>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1">D23*E23</f>
        <v>0</v>
      </c>
      <c r="G23" s="168"/>
      <c r="H23" s="208"/>
    </row>
    <row r="24" spans="1:8" ht="20.149999999999999" customHeight="1" x14ac:dyDescent="0.25">
      <c r="A24" s="321"/>
      <c r="B24" s="316"/>
      <c r="C24" s="162"/>
      <c r="D24" s="162"/>
      <c r="E24" s="162"/>
      <c r="F24" s="167">
        <f t="shared" si="1"/>
        <v>0</v>
      </c>
      <c r="G24" s="168"/>
      <c r="H24" s="208"/>
    </row>
    <row r="25" spans="1:8" ht="20.149999999999999" customHeight="1" x14ac:dyDescent="0.25">
      <c r="A25" s="321"/>
      <c r="B25" s="317"/>
      <c r="C25" s="162"/>
      <c r="D25" s="162"/>
      <c r="E25" s="162"/>
      <c r="F25" s="167">
        <f t="shared" si="1"/>
        <v>0</v>
      </c>
      <c r="G25" s="168"/>
      <c r="H25" s="208"/>
    </row>
    <row r="26" spans="1:8" ht="20.149999999999999" customHeight="1" x14ac:dyDescent="0.25">
      <c r="A26" s="321"/>
      <c r="B26" s="318" t="s">
        <v>117</v>
      </c>
      <c r="C26" s="162"/>
      <c r="D26" s="162"/>
      <c r="E26" s="162"/>
      <c r="F26" s="160">
        <f t="shared" si="1"/>
        <v>0</v>
      </c>
      <c r="G26" s="212"/>
      <c r="H26" s="37" t="str">
        <f>IF($G26="","Attention la case G n'est pas remplie","ok")</f>
        <v>Attention la case G n'est pas remplie</v>
      </c>
    </row>
    <row r="27" spans="1:8" ht="20.149999999999999" customHeight="1" x14ac:dyDescent="0.25">
      <c r="A27" s="321"/>
      <c r="B27" s="313"/>
      <c r="C27" s="162"/>
      <c r="D27" s="162"/>
      <c r="E27" s="162"/>
      <c r="F27" s="160">
        <f t="shared" si="1"/>
        <v>0</v>
      </c>
      <c r="G27" s="212"/>
      <c r="H27" s="37" t="str">
        <f>IF($G27="","Attention la case G n'est pas remplie","ok")</f>
        <v>Attention la case G n'est pas remplie</v>
      </c>
    </row>
    <row r="28" spans="1:8" ht="20.149999999999999" customHeight="1" x14ac:dyDescent="0.25">
      <c r="A28" s="321"/>
      <c r="B28" s="313"/>
      <c r="C28" s="162"/>
      <c r="D28" s="162"/>
      <c r="E28" s="162"/>
      <c r="F28" s="160">
        <f t="shared" si="1"/>
        <v>0</v>
      </c>
      <c r="G28" s="212"/>
      <c r="H28" s="37" t="str">
        <f>IF($G28="","Attention la case G n'est pas remplie","ok")</f>
        <v>Attention la case G n'est pas remplie</v>
      </c>
    </row>
    <row r="29" spans="1:8" ht="20.149999999999999" customHeight="1" x14ac:dyDescent="0.25">
      <c r="A29" s="320"/>
      <c r="B29" s="315" t="s">
        <v>116</v>
      </c>
      <c r="C29" s="169"/>
      <c r="D29" s="162"/>
      <c r="E29" s="162"/>
      <c r="F29" s="170">
        <f t="shared" si="1"/>
        <v>0</v>
      </c>
      <c r="G29" s="168"/>
      <c r="H29" s="208"/>
    </row>
    <row r="30" spans="1:8" ht="20.149999999999999" customHeight="1" x14ac:dyDescent="0.25">
      <c r="A30" s="320"/>
      <c r="B30" s="316"/>
      <c r="C30" s="169"/>
      <c r="D30" s="162"/>
      <c r="E30" s="162"/>
      <c r="F30" s="170">
        <f t="shared" si="1"/>
        <v>0</v>
      </c>
      <c r="G30" s="168"/>
      <c r="H30" s="208"/>
    </row>
    <row r="31" spans="1:8" ht="20.149999999999999" customHeight="1" x14ac:dyDescent="0.25">
      <c r="A31" s="320"/>
      <c r="B31" s="317"/>
      <c r="C31" s="169"/>
      <c r="D31" s="162"/>
      <c r="E31" s="162"/>
      <c r="F31" s="170">
        <f t="shared" si="1"/>
        <v>0</v>
      </c>
      <c r="G31" s="168"/>
      <c r="H31" s="208"/>
    </row>
    <row r="32" spans="1:8" ht="20.149999999999999" customHeight="1" x14ac:dyDescent="0.25">
      <c r="A32" s="321"/>
      <c r="B32" s="318" t="s">
        <v>118</v>
      </c>
      <c r="C32" s="162"/>
      <c r="D32" s="162"/>
      <c r="E32" s="162"/>
      <c r="F32" s="170">
        <f t="shared" si="1"/>
        <v>0</v>
      </c>
      <c r="G32" s="212"/>
      <c r="H32" s="37" t="str">
        <f>IF($G32="","Attention la case G n'est pas remplie","ok")</f>
        <v>Attention la case G n'est pas remplie</v>
      </c>
    </row>
    <row r="33" spans="1:8" ht="20.149999999999999" customHeight="1" x14ac:dyDescent="0.25">
      <c r="A33" s="321"/>
      <c r="B33" s="313"/>
      <c r="C33" s="171"/>
      <c r="D33" s="171"/>
      <c r="E33" s="171"/>
      <c r="F33" s="170">
        <f t="shared" si="1"/>
        <v>0</v>
      </c>
      <c r="G33" s="213"/>
      <c r="H33" s="37" t="str">
        <f>IF($G33="","Attention la case G n'est pas remplie","ok")</f>
        <v>Attention la case G n'est pas remplie</v>
      </c>
    </row>
    <row r="34" spans="1:8" ht="20.149999999999999" customHeight="1" x14ac:dyDescent="0.25">
      <c r="A34" s="321"/>
      <c r="B34" s="313"/>
      <c r="C34" s="171"/>
      <c r="D34" s="171"/>
      <c r="E34" s="171"/>
      <c r="F34" s="170">
        <f t="shared" si="1"/>
        <v>0</v>
      </c>
      <c r="G34" s="214"/>
      <c r="H34" s="37" t="str">
        <f>IF($G34="","Attention la case G n'est pas remplie","ok")</f>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IF($G36="","Attention la case G n'est pas remplie","ok")</f>
        <v>Attention la case G n'est pas remplie</v>
      </c>
    </row>
    <row r="37" spans="1:8" ht="25" customHeight="1" x14ac:dyDescent="0.25">
      <c r="A37" s="19" t="s">
        <v>46</v>
      </c>
      <c r="B37" s="20"/>
      <c r="C37" s="20"/>
      <c r="D37" s="20"/>
      <c r="E37" s="96"/>
      <c r="F37" s="175"/>
      <c r="G37" s="212"/>
      <c r="H37" s="37" t="str">
        <f>IF($G37="","Attention la case G n'est pas remplie","ok")</f>
        <v>Attention la case G n'est pas remplie</v>
      </c>
    </row>
    <row r="38" spans="1:8" ht="25" customHeight="1" x14ac:dyDescent="0.25">
      <c r="A38" s="21" t="s">
        <v>120</v>
      </c>
      <c r="B38" s="22"/>
      <c r="C38" s="22"/>
      <c r="D38" s="22"/>
      <c r="E38" s="97"/>
      <c r="F38" s="175"/>
      <c r="G38" s="212"/>
      <c r="H38" s="37" t="str">
        <f>IF($G38="","Attention la case G n'est pas remplie","ok")</f>
        <v>Attention la case G n'est pas remplie</v>
      </c>
    </row>
    <row r="39" spans="1:8" ht="25" customHeight="1" x14ac:dyDescent="0.25">
      <c r="A39" s="21" t="s">
        <v>121</v>
      </c>
      <c r="B39" s="22"/>
      <c r="C39" s="22"/>
      <c r="D39" s="22"/>
      <c r="E39" s="97"/>
      <c r="F39" s="175"/>
      <c r="G39" s="212"/>
      <c r="H39" s="37" t="str">
        <f>IF($G39="","Attention la case G n'est pas remplie","ok")</f>
        <v>Attention la case G n'est pas remplie</v>
      </c>
    </row>
    <row r="40" spans="1:8" ht="25" customHeight="1" thickBot="1" x14ac:dyDescent="0.3">
      <c r="A40" s="23" t="s">
        <v>214</v>
      </c>
      <c r="B40" s="24"/>
      <c r="C40" s="24"/>
      <c r="D40" s="24"/>
      <c r="E40" s="98"/>
      <c r="F40" s="175"/>
      <c r="G40" s="212"/>
      <c r="H40" s="37" t="str">
        <f>IF($G40="","Attention la case G n'est pas remplie","ok")</f>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131</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291" t="s">
        <v>122</v>
      </c>
      <c r="B55" s="292"/>
      <c r="C55" s="292"/>
      <c r="D55" s="292"/>
      <c r="E55" s="292"/>
      <c r="F55" s="292"/>
      <c r="G55" s="292"/>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1"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A00-000000000000}"/>
    <dataValidation allowBlank="1" showErrorMessage="1" prompt="Le financement de personnel permanent n'est pas autorisé." sqref="G11:G17" xr:uid="{00000000-0002-0000-0A00-000001000000}"/>
    <dataValidation type="decimal" allowBlank="1" showInputMessage="1" showErrorMessage="1" error="L'aide demandée ne peut supérieure au coût complet du projet par ligne" sqref="G36:G40 G22:G34" xr:uid="{00000000-0002-0000-0A00-000002000000}">
      <formula1>0</formula1>
      <formula2>F22</formula2>
    </dataValidation>
    <dataValidation allowBlank="1" showInputMessage="1" showErrorMessage="1" prompt="Merci d'indiquer le nom complet du financeur" sqref="A51:B51" xr:uid="{00000000-0002-0000-0A00-000003000000}"/>
    <dataValidation allowBlank="1" showErrorMessage="1" prompt="Merci de contacter le(s) service(s) des ressouces humaines concerné(s) pour obtenir les grilles salariales nécessaire à la réalisation de cette estimation" sqref="B11 B21:B22" xr:uid="{00000000-0002-0000-0A00-000004000000}"/>
    <dataValidation type="decimal" allowBlank="1" showErrorMessage="1" error="L'aide demandée ne peut supérieure au coût complet du projet par ligne" prompt="Le financement de personnel permanent n'est pas autorisé." sqref="G18:G20" xr:uid="{00000000-0002-0000-0A00-000005000000}">
      <formula1>0</formula1>
      <formula2>F18</formula2>
    </dataValidation>
    <dataValidation type="list" allowBlank="1" showInputMessage="1" showErrorMessage="1" sqref="C46:C50" xr:uid="{00000000-0002-0000-0A00-000006000000}">
      <formula1>financeurs</formula1>
    </dataValidation>
    <dataValidation type="list" allowBlank="1" showInputMessage="1" showErrorMessage="1" sqref="E46:E50" xr:uid="{00000000-0002-0000-0A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A00-000008000000}"/>
    <dataValidation type="decimal" allowBlank="1" showInputMessage="1" showErrorMessage="1" sqref="D12:E20 D23:E34 F36:F40 D46:D50" xr:uid="{00000000-0002-0000-0A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A000000}">
          <x14:formula1>
            <xm:f>'NE PAS SUPPRIMER Gestion liste'!$A$2:$A$6</xm:f>
          </x14:formula1>
          <xm:sqref>C3:E3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1"/>
    <pageSetUpPr fitToPage="1"/>
  </sheetPr>
  <dimension ref="A1:I65"/>
  <sheetViews>
    <sheetView showGridLines="0" zoomScale="70" zoomScaleNormal="70" zoomScaleSheetLayoutView="100" workbookViewId="0">
      <selection activeCell="P29" sqref="P29"/>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5" style="2" customWidth="1"/>
    <col min="7" max="7" width="18.7265625" style="10" customWidth="1"/>
    <col min="8" max="8" width="30.54296875" style="2" customWidth="1"/>
    <col min="9" max="9" width="22.7265625" style="2" customWidth="1"/>
    <col min="10" max="10" width="8.7265625" style="2" customWidth="1"/>
    <col min="11" max="16384" width="10.81640625" style="2"/>
  </cols>
  <sheetData>
    <row r="1" spans="1:9" ht="52.5" customHeight="1" thickBot="1" x14ac:dyDescent="0.3">
      <c r="A1" s="337" t="s">
        <v>225</v>
      </c>
      <c r="B1" s="338"/>
      <c r="C1" s="338"/>
      <c r="D1" s="338"/>
      <c r="E1" s="338"/>
      <c r="F1" s="338"/>
      <c r="G1" s="339"/>
    </row>
    <row r="2" spans="1:9" ht="20.149999999999999" customHeight="1" x14ac:dyDescent="0.25">
      <c r="A2" s="45"/>
      <c r="B2" s="46"/>
      <c r="C2" s="46"/>
      <c r="D2" s="46"/>
      <c r="E2" s="46"/>
      <c r="F2" s="46"/>
      <c r="G2" s="47"/>
    </row>
    <row r="3" spans="1:9" ht="20.149999999999999" customHeight="1" thickBot="1" x14ac:dyDescent="0.35">
      <c r="A3" s="75" t="s">
        <v>37</v>
      </c>
      <c r="C3" s="334"/>
      <c r="D3" s="335"/>
      <c r="E3" s="335"/>
      <c r="F3" s="46"/>
      <c r="G3" s="47"/>
    </row>
    <row r="4" spans="1:9" ht="18" customHeight="1" thickBot="1" x14ac:dyDescent="0.35">
      <c r="A4" s="75" t="s">
        <v>38</v>
      </c>
      <c r="C4" s="348"/>
      <c r="D4" s="351"/>
      <c r="E4" s="352"/>
      <c r="G4" s="9"/>
    </row>
    <row r="5" spans="1:9" ht="18" customHeight="1" thickBot="1" x14ac:dyDescent="0.35">
      <c r="A5" s="75" t="s">
        <v>29</v>
      </c>
      <c r="C5" s="348"/>
      <c r="D5" s="351"/>
      <c r="E5" s="352"/>
    </row>
    <row r="6" spans="1:9" ht="18" customHeight="1" thickBot="1" x14ac:dyDescent="0.35">
      <c r="A6" s="75" t="s">
        <v>39</v>
      </c>
      <c r="C6" s="348"/>
      <c r="D6" s="349"/>
      <c r="E6" s="350"/>
    </row>
    <row r="7" spans="1:9" ht="18" customHeight="1" thickBot="1" x14ac:dyDescent="0.35">
      <c r="A7" s="75" t="s">
        <v>18</v>
      </c>
      <c r="C7" s="348"/>
      <c r="D7" s="349"/>
      <c r="E7" s="350"/>
    </row>
    <row r="8" spans="1:9" ht="36" customHeight="1" thickBot="1" x14ac:dyDescent="0.3">
      <c r="B8" s="2"/>
      <c r="F8" s="330" t="s">
        <v>133</v>
      </c>
      <c r="G8" s="330"/>
    </row>
    <row r="9" spans="1:9" s="8" customFormat="1" ht="30" customHeight="1" thickBot="1" x14ac:dyDescent="0.4">
      <c r="A9" s="11" t="s">
        <v>41</v>
      </c>
      <c r="B9" s="12"/>
      <c r="C9" s="13"/>
      <c r="D9" s="13"/>
      <c r="E9" s="13"/>
      <c r="F9" s="14" t="s">
        <v>110</v>
      </c>
      <c r="G9" s="15" t="s">
        <v>42</v>
      </c>
    </row>
    <row r="10" spans="1:9" s="8" customFormat="1" ht="44.25" customHeight="1" x14ac:dyDescent="0.35">
      <c r="A10" s="16" t="s">
        <v>43</v>
      </c>
      <c r="B10" s="85"/>
      <c r="C10" s="17" t="s">
        <v>106</v>
      </c>
      <c r="D10" s="17" t="s">
        <v>107</v>
      </c>
      <c r="E10" s="18" t="s">
        <v>109</v>
      </c>
      <c r="F10" s="182">
        <f>+F21+F35</f>
        <v>0</v>
      </c>
      <c r="G10" s="183">
        <f>+G21+G35</f>
        <v>0</v>
      </c>
    </row>
    <row r="11" spans="1:9" ht="20.149999999999999" customHeight="1" x14ac:dyDescent="0.35">
      <c r="A11" s="319" t="s">
        <v>44</v>
      </c>
      <c r="B11" s="89" t="s">
        <v>60</v>
      </c>
      <c r="C11" s="308" t="s">
        <v>58</v>
      </c>
      <c r="D11" s="309"/>
      <c r="E11" s="310"/>
      <c r="F11" s="82"/>
      <c r="G11" s="220"/>
    </row>
    <row r="12" spans="1:9" ht="20.149999999999999" customHeight="1" x14ac:dyDescent="0.35">
      <c r="A12" s="320"/>
      <c r="B12" s="313" t="s">
        <v>112</v>
      </c>
      <c r="C12" s="154"/>
      <c r="D12" s="155"/>
      <c r="E12" s="156"/>
      <c r="F12" s="157">
        <f t="shared" ref="F12:F19" si="0">D12*E12</f>
        <v>0</v>
      </c>
      <c r="G12" s="221"/>
      <c r="I12" s="215"/>
    </row>
    <row r="13" spans="1:9" ht="20.149999999999999" customHeight="1" x14ac:dyDescent="0.35">
      <c r="A13" s="320"/>
      <c r="B13" s="313"/>
      <c r="C13" s="154"/>
      <c r="D13" s="155"/>
      <c r="E13" s="156"/>
      <c r="F13" s="157">
        <f t="shared" si="0"/>
        <v>0</v>
      </c>
      <c r="G13" s="221"/>
    </row>
    <row r="14" spans="1:9" ht="20.149999999999999" customHeight="1" x14ac:dyDescent="0.35">
      <c r="A14" s="320"/>
      <c r="B14" s="314"/>
      <c r="C14" s="154"/>
      <c r="D14" s="155"/>
      <c r="E14" s="156"/>
      <c r="F14" s="157">
        <f t="shared" si="0"/>
        <v>0</v>
      </c>
      <c r="G14" s="221"/>
    </row>
    <row r="15" spans="1:9" ht="20.149999999999999" customHeight="1" x14ac:dyDescent="0.35">
      <c r="A15" s="321"/>
      <c r="B15" s="318" t="s">
        <v>113</v>
      </c>
      <c r="C15" s="158"/>
      <c r="D15" s="158"/>
      <c r="E15" s="159"/>
      <c r="F15" s="160">
        <f t="shared" si="0"/>
        <v>0</v>
      </c>
      <c r="G15" s="221"/>
    </row>
    <row r="16" spans="1:9"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D18*E18</f>
        <v>0</v>
      </c>
      <c r="G18" s="212"/>
      <c r="H18" s="37" t="str">
        <f>IF($G18="","Attention la case G n'est pas remplie","ok")</f>
        <v>Attention la case G n'est pas remplie</v>
      </c>
    </row>
    <row r="19" spans="1:8" ht="20.149999999999999" customHeight="1" x14ac:dyDescent="0.35">
      <c r="A19" s="320"/>
      <c r="B19" s="313"/>
      <c r="C19" s="161"/>
      <c r="D19" s="158"/>
      <c r="E19" s="159"/>
      <c r="F19" s="160">
        <f t="shared" si="0"/>
        <v>0</v>
      </c>
      <c r="G19" s="212"/>
      <c r="H19" s="37" t="str">
        <f>IF($G19="","Attention la case G n'est pas remplie","ok")</f>
        <v>Attention la case G n'est pas remplie</v>
      </c>
    </row>
    <row r="20" spans="1:8" ht="20.149999999999999" customHeight="1" x14ac:dyDescent="0.35">
      <c r="A20" s="321"/>
      <c r="B20" s="313"/>
      <c r="C20" s="158"/>
      <c r="D20" s="158"/>
      <c r="E20" s="159"/>
      <c r="F20" s="160">
        <f>D20*E20</f>
        <v>0</v>
      </c>
      <c r="G20" s="212"/>
      <c r="H20" s="37" t="str">
        <f>IF($G20="","Attention la case G n'est pas remplie","ok")</f>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1">D23*E23</f>
        <v>0</v>
      </c>
      <c r="G23" s="168"/>
      <c r="H23" s="208"/>
    </row>
    <row r="24" spans="1:8" ht="20.149999999999999" customHeight="1" x14ac:dyDescent="0.25">
      <c r="A24" s="321"/>
      <c r="B24" s="316"/>
      <c r="C24" s="162"/>
      <c r="D24" s="162"/>
      <c r="E24" s="162"/>
      <c r="F24" s="167">
        <f t="shared" si="1"/>
        <v>0</v>
      </c>
      <c r="G24" s="168"/>
      <c r="H24" s="208"/>
    </row>
    <row r="25" spans="1:8" ht="20.149999999999999" customHeight="1" x14ac:dyDescent="0.25">
      <c r="A25" s="321"/>
      <c r="B25" s="317"/>
      <c r="C25" s="162"/>
      <c r="D25" s="162"/>
      <c r="E25" s="162"/>
      <c r="F25" s="167">
        <f t="shared" si="1"/>
        <v>0</v>
      </c>
      <c r="G25" s="168"/>
      <c r="H25" s="208"/>
    </row>
    <row r="26" spans="1:8" ht="20.149999999999999" customHeight="1" x14ac:dyDescent="0.25">
      <c r="A26" s="321"/>
      <c r="B26" s="318" t="s">
        <v>117</v>
      </c>
      <c r="C26" s="162"/>
      <c r="D26" s="162"/>
      <c r="E26" s="162"/>
      <c r="F26" s="160">
        <f t="shared" si="1"/>
        <v>0</v>
      </c>
      <c r="G26" s="212"/>
      <c r="H26" s="37" t="str">
        <f>IF($G26="","Attention la case G n'est pas remplie","ok")</f>
        <v>Attention la case G n'est pas remplie</v>
      </c>
    </row>
    <row r="27" spans="1:8" ht="20.149999999999999" customHeight="1" x14ac:dyDescent="0.25">
      <c r="A27" s="321"/>
      <c r="B27" s="313"/>
      <c r="C27" s="162"/>
      <c r="D27" s="162"/>
      <c r="E27" s="162"/>
      <c r="F27" s="160">
        <f t="shared" si="1"/>
        <v>0</v>
      </c>
      <c r="G27" s="212"/>
      <c r="H27" s="37" t="str">
        <f>IF($G27="","Attention la case G n'est pas remplie","ok")</f>
        <v>Attention la case G n'est pas remplie</v>
      </c>
    </row>
    <row r="28" spans="1:8" ht="20.149999999999999" customHeight="1" x14ac:dyDescent="0.25">
      <c r="A28" s="321"/>
      <c r="B28" s="313"/>
      <c r="C28" s="162"/>
      <c r="D28" s="162"/>
      <c r="E28" s="162"/>
      <c r="F28" s="160">
        <f t="shared" si="1"/>
        <v>0</v>
      </c>
      <c r="G28" s="212"/>
      <c r="H28" s="37" t="str">
        <f>IF($G28="","Attention la case G n'est pas remplie","ok")</f>
        <v>Attention la case G n'est pas remplie</v>
      </c>
    </row>
    <row r="29" spans="1:8" ht="20.149999999999999" customHeight="1" x14ac:dyDescent="0.25">
      <c r="A29" s="320"/>
      <c r="B29" s="315" t="s">
        <v>116</v>
      </c>
      <c r="C29" s="169"/>
      <c r="D29" s="162"/>
      <c r="E29" s="162"/>
      <c r="F29" s="170">
        <f t="shared" si="1"/>
        <v>0</v>
      </c>
      <c r="G29" s="168"/>
      <c r="H29" s="208"/>
    </row>
    <row r="30" spans="1:8" ht="20.149999999999999" customHeight="1" x14ac:dyDescent="0.25">
      <c r="A30" s="320"/>
      <c r="B30" s="316"/>
      <c r="C30" s="169"/>
      <c r="D30" s="162"/>
      <c r="E30" s="162"/>
      <c r="F30" s="170">
        <f t="shared" si="1"/>
        <v>0</v>
      </c>
      <c r="G30" s="168"/>
      <c r="H30" s="208"/>
    </row>
    <row r="31" spans="1:8" ht="20.149999999999999" customHeight="1" x14ac:dyDescent="0.25">
      <c r="A31" s="320"/>
      <c r="B31" s="317"/>
      <c r="C31" s="169"/>
      <c r="D31" s="162"/>
      <c r="E31" s="162"/>
      <c r="F31" s="170">
        <f t="shared" si="1"/>
        <v>0</v>
      </c>
      <c r="G31" s="168"/>
      <c r="H31" s="208"/>
    </row>
    <row r="32" spans="1:8" ht="20.149999999999999" customHeight="1" x14ac:dyDescent="0.25">
      <c r="A32" s="321"/>
      <c r="B32" s="318" t="s">
        <v>118</v>
      </c>
      <c r="C32" s="162"/>
      <c r="D32" s="162"/>
      <c r="E32" s="162"/>
      <c r="F32" s="170">
        <f t="shared" si="1"/>
        <v>0</v>
      </c>
      <c r="G32" s="212"/>
      <c r="H32" s="37" t="str">
        <f>IF($G32="","Attention la case G n'est pas remplie","ok")</f>
        <v>Attention la case G n'est pas remplie</v>
      </c>
    </row>
    <row r="33" spans="1:8" ht="20.149999999999999" customHeight="1" x14ac:dyDescent="0.25">
      <c r="A33" s="321"/>
      <c r="B33" s="313"/>
      <c r="C33" s="171"/>
      <c r="D33" s="171"/>
      <c r="E33" s="171"/>
      <c r="F33" s="170">
        <f t="shared" si="1"/>
        <v>0</v>
      </c>
      <c r="G33" s="213"/>
      <c r="H33" s="37" t="str">
        <f>IF($G33="","Attention la case G n'est pas remplie","ok")</f>
        <v>Attention la case G n'est pas remplie</v>
      </c>
    </row>
    <row r="34" spans="1:8" ht="20.149999999999999" customHeight="1" x14ac:dyDescent="0.25">
      <c r="A34" s="321"/>
      <c r="B34" s="313"/>
      <c r="C34" s="171"/>
      <c r="D34" s="171"/>
      <c r="E34" s="171"/>
      <c r="F34" s="170">
        <f t="shared" si="1"/>
        <v>0</v>
      </c>
      <c r="G34" s="214"/>
      <c r="H34" s="37" t="str">
        <f>IF($G34="","Attention la case G n'est pas remplie","ok")</f>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IF($G36="","Attention la case G n'est pas remplie","ok")</f>
        <v>Attention la case G n'est pas remplie</v>
      </c>
    </row>
    <row r="37" spans="1:8" ht="25" customHeight="1" x14ac:dyDescent="0.25">
      <c r="A37" s="19" t="s">
        <v>46</v>
      </c>
      <c r="B37" s="20"/>
      <c r="C37" s="20"/>
      <c r="D37" s="20"/>
      <c r="E37" s="96"/>
      <c r="F37" s="175"/>
      <c r="G37" s="212"/>
      <c r="H37" s="37" t="str">
        <f>IF($G37="","Attention la case G n'est pas remplie","ok")</f>
        <v>Attention la case G n'est pas remplie</v>
      </c>
    </row>
    <row r="38" spans="1:8" ht="25" customHeight="1" x14ac:dyDescent="0.25">
      <c r="A38" s="21" t="s">
        <v>120</v>
      </c>
      <c r="B38" s="22"/>
      <c r="C38" s="22"/>
      <c r="D38" s="22"/>
      <c r="E38" s="97"/>
      <c r="F38" s="175"/>
      <c r="G38" s="212"/>
      <c r="H38" s="37" t="str">
        <f>IF($G38="","Attention la case G n'est pas remplie","ok")</f>
        <v>Attention la case G n'est pas remplie</v>
      </c>
    </row>
    <row r="39" spans="1:8" ht="25" customHeight="1" x14ac:dyDescent="0.25">
      <c r="A39" s="21" t="s">
        <v>121</v>
      </c>
      <c r="B39" s="22"/>
      <c r="C39" s="22"/>
      <c r="D39" s="22"/>
      <c r="E39" s="97"/>
      <c r="F39" s="175"/>
      <c r="G39" s="212"/>
      <c r="H39" s="37" t="str">
        <f>IF($G39="","Attention la case G n'est pas remplie","ok")</f>
        <v>Attention la case G n'est pas remplie</v>
      </c>
    </row>
    <row r="40" spans="1:8" ht="25" customHeight="1" thickBot="1" x14ac:dyDescent="0.3">
      <c r="A40" s="23" t="s">
        <v>214</v>
      </c>
      <c r="B40" s="24"/>
      <c r="C40" s="24"/>
      <c r="D40" s="24"/>
      <c r="E40" s="98"/>
      <c r="F40" s="175"/>
      <c r="G40" s="212"/>
      <c r="H40" s="37" t="str">
        <f>IF($G40="","Attention la case G n'est pas remplie","ok")</f>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132</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291" t="s">
        <v>122</v>
      </c>
      <c r="B55" s="292"/>
      <c r="C55" s="292"/>
      <c r="D55" s="292"/>
      <c r="E55" s="292"/>
      <c r="F55" s="292"/>
      <c r="G55" s="292"/>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0"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B00-000000000000}"/>
    <dataValidation type="list" allowBlank="1" showInputMessage="1" showErrorMessage="1" sqref="E46:E50" xr:uid="{00000000-0002-0000-0B00-000001000000}">
      <formula1>etats</formula1>
    </dataValidation>
    <dataValidation type="list" allowBlank="1" showInputMessage="1" showErrorMessage="1" sqref="C46:C50" xr:uid="{00000000-0002-0000-0B00-000002000000}">
      <formula1>financeurs</formula1>
    </dataValidation>
    <dataValidation allowBlank="1" showErrorMessage="1" prompt="Merci de contacter le(s) service(s) des ressouces humaines concerné(s) pour obtenir les grilles salariales nécessaire à la réalisation de cette estimation" sqref="B11 B21:B22" xr:uid="{00000000-0002-0000-0B00-000004000000}"/>
    <dataValidation allowBlank="1" showInputMessage="1" showErrorMessage="1" prompt="Merci d'indiquer le nom complet du financeur" sqref="A51:B51" xr:uid="{00000000-0002-0000-0B00-000005000000}"/>
    <dataValidation type="decimal" allowBlank="1" showInputMessage="1" showErrorMessage="1" error="L'aide demandée ne peut supérieure au coût complet du projet par ligne" sqref="G36:G40 G22:G34" xr:uid="{00000000-0002-0000-0B00-000006000000}">
      <formula1>0</formula1>
      <formula2>F22</formula2>
    </dataValidation>
    <dataValidation allowBlank="1" showErrorMessage="1" prompt="Le financement de personnel permanent n'est pas autorisé." sqref="G11:G17" xr:uid="{00000000-0002-0000-0B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B00-000008000000}"/>
    <dataValidation type="decimal" allowBlank="1" showInputMessage="1" showErrorMessage="1" sqref="D12:E20 D23:E34 F36:F40 D46:D50" xr:uid="{00000000-0002-0000-0B00-000009000000}">
      <formula1>0</formula1>
      <formula2>1000000000</formula2>
    </dataValidation>
    <dataValidation type="decimal" allowBlank="1" showErrorMessage="1" error="L'aide demandée ne peut supérieure au coût complet du projet par ligne" prompt="Le financement de personnel permanent n'est pas autorisé." sqref="G18:G20" xr:uid="{00000000-0002-0000-0B00-000003000000}">
      <formula1>0</formula1>
      <formula2>F18</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A000000}">
          <x14:formula1>
            <xm:f>'NE PAS SUPPRIMER Gestion liste'!$A$2:$A$6</xm:f>
          </x14:formula1>
          <xm:sqref>C3:E3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FF"/>
    <pageSetUpPr fitToPage="1"/>
  </sheetPr>
  <dimension ref="A1:L143"/>
  <sheetViews>
    <sheetView zoomScale="104" zoomScaleNormal="104" workbookViewId="0">
      <selection activeCell="C5" sqref="C5:E5"/>
    </sheetView>
  </sheetViews>
  <sheetFormatPr baseColWidth="10" defaultColWidth="10.81640625" defaultRowHeight="12.5" x14ac:dyDescent="0.35"/>
  <cols>
    <col min="1" max="1" width="22" style="48" customWidth="1"/>
    <col min="2" max="5" width="42.26953125" style="48" customWidth="1"/>
    <col min="6" max="6" width="38" style="48" customWidth="1"/>
    <col min="7" max="8" width="22" style="48" customWidth="1"/>
    <col min="9" max="9" width="22" style="201" customWidth="1"/>
    <col min="10" max="11" width="22" style="48" customWidth="1"/>
    <col min="12" max="12" width="58.81640625" style="3" customWidth="1"/>
    <col min="13" max="16384" width="10.81640625" style="48"/>
  </cols>
  <sheetData>
    <row r="1" spans="1:12" ht="45" customHeight="1" thickBot="1" x14ac:dyDescent="0.4">
      <c r="A1" s="359" t="s">
        <v>226</v>
      </c>
      <c r="B1" s="360"/>
      <c r="C1" s="360"/>
      <c r="D1" s="360"/>
      <c r="E1" s="360"/>
      <c r="F1" s="360"/>
      <c r="G1" s="360"/>
      <c r="H1" s="360"/>
      <c r="I1" s="361"/>
    </row>
    <row r="2" spans="1:12" ht="14" x14ac:dyDescent="0.35">
      <c r="A2" s="49"/>
      <c r="B2" s="49"/>
      <c r="C2" s="49"/>
      <c r="D2" s="49"/>
      <c r="E2" s="49"/>
      <c r="F2" s="49"/>
      <c r="G2" s="49"/>
      <c r="H2" s="49"/>
      <c r="I2" s="200"/>
      <c r="J2" s="49"/>
      <c r="K2" s="49"/>
    </row>
    <row r="3" spans="1:12" ht="30" customHeight="1" x14ac:dyDescent="0.35">
      <c r="A3" s="50" t="s">
        <v>38</v>
      </c>
      <c r="B3" s="49"/>
      <c r="C3" s="362">
        <f>'A - Equipe Coordonnateur'!C4:E4</f>
        <v>0</v>
      </c>
      <c r="D3" s="362"/>
      <c r="E3" s="362"/>
      <c r="F3" s="123"/>
      <c r="G3" s="123"/>
      <c r="H3" s="123"/>
    </row>
    <row r="4" spans="1:12" ht="18" x14ac:dyDescent="0.35">
      <c r="A4" s="50"/>
      <c r="B4" s="49"/>
      <c r="C4" s="59"/>
      <c r="D4" s="59"/>
      <c r="E4" s="59"/>
      <c r="F4" s="49"/>
      <c r="G4" s="355" t="s">
        <v>133</v>
      </c>
      <c r="H4" s="355"/>
      <c r="I4" s="355"/>
      <c r="J4" s="49"/>
      <c r="K4" s="49"/>
    </row>
    <row r="5" spans="1:12" ht="15" customHeight="1" thickBot="1" x14ac:dyDescent="0.4">
      <c r="A5" s="50" t="s">
        <v>134</v>
      </c>
      <c r="B5" s="49"/>
      <c r="C5" s="363">
        <f>'A - Equipe Coordonnateur'!C5:E5</f>
        <v>0</v>
      </c>
      <c r="D5" s="363"/>
      <c r="E5" s="363"/>
      <c r="F5" s="126"/>
      <c r="J5" s="123"/>
      <c r="K5" s="123"/>
    </row>
    <row r="6" spans="1:12" ht="15.75" customHeight="1" thickBot="1" x14ac:dyDescent="0.4">
      <c r="B6" s="357" t="s">
        <v>49</v>
      </c>
      <c r="C6" s="358"/>
      <c r="D6" s="358"/>
      <c r="E6" s="358"/>
      <c r="F6" s="358"/>
      <c r="G6" s="358"/>
      <c r="H6" s="358"/>
      <c r="I6" s="358"/>
      <c r="J6" s="3"/>
      <c r="K6" s="3"/>
    </row>
    <row r="7" spans="1:12" ht="39.5" thickBot="1" x14ac:dyDescent="0.4">
      <c r="A7" s="51" t="s">
        <v>41</v>
      </c>
      <c r="B7" s="125" t="s">
        <v>203</v>
      </c>
      <c r="C7" s="125" t="s">
        <v>204</v>
      </c>
      <c r="D7" s="125" t="s">
        <v>205</v>
      </c>
      <c r="E7" s="125" t="s">
        <v>206</v>
      </c>
      <c r="F7" s="125" t="s">
        <v>207</v>
      </c>
      <c r="G7" s="115" t="s">
        <v>50</v>
      </c>
      <c r="H7" s="118" t="s">
        <v>111</v>
      </c>
      <c r="I7" s="202" t="s">
        <v>51</v>
      </c>
      <c r="J7" s="3"/>
      <c r="L7" s="48"/>
    </row>
    <row r="8" spans="1:12" ht="41.25" customHeight="1" x14ac:dyDescent="0.35">
      <c r="A8" s="52" t="s">
        <v>52</v>
      </c>
      <c r="B8" s="53"/>
      <c r="C8" s="53"/>
      <c r="D8" s="53"/>
      <c r="E8" s="53"/>
      <c r="F8" s="53"/>
      <c r="G8" s="116"/>
      <c r="H8" s="119"/>
      <c r="I8" s="203">
        <f>SUM(B8:F8)</f>
        <v>0</v>
      </c>
      <c r="J8" s="3"/>
      <c r="L8" s="48"/>
    </row>
    <row r="9" spans="1:12" ht="41.25" customHeight="1" x14ac:dyDescent="0.35">
      <c r="A9" s="52" t="s">
        <v>108</v>
      </c>
      <c r="B9" s="53"/>
      <c r="C9" s="53"/>
      <c r="D9" s="53"/>
      <c r="E9" s="53"/>
      <c r="F9" s="53"/>
      <c r="G9" s="117"/>
      <c r="H9" s="120"/>
      <c r="I9" s="203">
        <f t="shared" ref="I9:I14" si="0">SUM(B9:F9)</f>
        <v>0</v>
      </c>
      <c r="J9" s="3"/>
      <c r="L9" s="48"/>
    </row>
    <row r="10" spans="1:12" ht="14" x14ac:dyDescent="0.35">
      <c r="A10" s="54" t="s">
        <v>63</v>
      </c>
      <c r="B10" s="53"/>
      <c r="C10" s="53"/>
      <c r="D10" s="53"/>
      <c r="E10" s="53"/>
      <c r="F10" s="53"/>
      <c r="G10" s="117"/>
      <c r="H10" s="120"/>
      <c r="I10" s="203">
        <f t="shared" si="0"/>
        <v>0</v>
      </c>
      <c r="J10" s="3"/>
      <c r="L10" s="48"/>
    </row>
    <row r="11" spans="1:12" ht="25" x14ac:dyDescent="0.35">
      <c r="A11" s="54" t="s">
        <v>62</v>
      </c>
      <c r="B11" s="53"/>
      <c r="C11" s="53"/>
      <c r="D11" s="53"/>
      <c r="E11" s="53"/>
      <c r="F11" s="53"/>
      <c r="G11" s="117"/>
      <c r="H11" s="120"/>
      <c r="I11" s="203">
        <f t="shared" si="0"/>
        <v>0</v>
      </c>
      <c r="J11" s="3"/>
      <c r="L11" s="48"/>
    </row>
    <row r="12" spans="1:12" ht="43.5" customHeight="1" x14ac:dyDescent="0.35">
      <c r="A12" s="55" t="s">
        <v>64</v>
      </c>
      <c r="B12" s="101"/>
      <c r="C12" s="101"/>
      <c r="D12" s="101"/>
      <c r="E12" s="101"/>
      <c r="F12" s="101"/>
      <c r="G12" s="117"/>
      <c r="H12" s="120"/>
      <c r="I12" s="203">
        <f t="shared" si="0"/>
        <v>0</v>
      </c>
      <c r="J12" s="3"/>
      <c r="L12" s="48"/>
    </row>
    <row r="13" spans="1:12" ht="14" x14ac:dyDescent="0.35">
      <c r="A13" s="55" t="s">
        <v>66</v>
      </c>
      <c r="B13" s="101"/>
      <c r="C13" s="101"/>
      <c r="D13" s="101"/>
      <c r="E13" s="101"/>
      <c r="F13" s="101"/>
      <c r="G13" s="117"/>
      <c r="H13" s="120"/>
      <c r="I13" s="203">
        <f t="shared" si="0"/>
        <v>0</v>
      </c>
      <c r="J13" s="3"/>
      <c r="L13" s="48"/>
    </row>
    <row r="14" spans="1:12" ht="14.5" thickBot="1" x14ac:dyDescent="0.4">
      <c r="A14" s="57" t="s">
        <v>54</v>
      </c>
      <c r="B14" s="100"/>
      <c r="C14" s="100"/>
      <c r="D14" s="100"/>
      <c r="E14" s="100"/>
      <c r="F14" s="100"/>
      <c r="G14" s="117"/>
      <c r="H14" s="120"/>
      <c r="I14" s="203">
        <f t="shared" si="0"/>
        <v>0</v>
      </c>
      <c r="J14" s="3"/>
      <c r="L14" s="48"/>
    </row>
    <row r="15" spans="1:12" ht="33.75" customHeight="1" thickBot="1" x14ac:dyDescent="0.4">
      <c r="A15" s="58" t="s">
        <v>19</v>
      </c>
      <c r="B15" s="207">
        <f>SUM(B8,B10,B11,B12,B13,B14)</f>
        <v>0</v>
      </c>
      <c r="C15" s="207">
        <f t="shared" ref="C15:F15" si="1">SUM(C8,C10,C11,C12,C13,C14)</f>
        <v>0</v>
      </c>
      <c r="D15" s="207">
        <f t="shared" si="1"/>
        <v>0</v>
      </c>
      <c r="E15" s="207">
        <f t="shared" si="1"/>
        <v>0</v>
      </c>
      <c r="F15" s="207">
        <f t="shared" si="1"/>
        <v>0</v>
      </c>
      <c r="G15" s="127"/>
      <c r="H15" s="128"/>
      <c r="I15" s="204">
        <f>SUM(I10:I14)+I8</f>
        <v>0</v>
      </c>
      <c r="J15" s="79" t="str">
        <f>IF(I15&lt;&gt;'A - Equipe Coordonnateur'!G41,"La somme répartie est différente de l'aide demandée dans l'onglet A - Equipe 1"," ")</f>
        <v xml:space="preserve"> </v>
      </c>
      <c r="L15" s="48"/>
    </row>
    <row r="16" spans="1:12" ht="14" x14ac:dyDescent="0.35">
      <c r="A16" s="59"/>
      <c r="B16" s="60"/>
      <c r="C16" s="60"/>
      <c r="D16" s="60"/>
      <c r="E16" s="60"/>
      <c r="F16" s="60"/>
      <c r="G16" s="60"/>
      <c r="H16" s="60"/>
      <c r="I16" s="205"/>
      <c r="J16" s="76"/>
      <c r="K16" s="60"/>
      <c r="L16" s="79"/>
    </row>
    <row r="17" spans="1:12" ht="14" x14ac:dyDescent="0.35">
      <c r="A17" s="88" t="s">
        <v>67</v>
      </c>
      <c r="B17" s="60"/>
      <c r="C17" s="60"/>
      <c r="D17" s="60"/>
      <c r="E17" s="60"/>
      <c r="F17" s="60"/>
      <c r="G17" s="60"/>
      <c r="H17" s="60"/>
      <c r="I17" s="205"/>
      <c r="J17" s="76"/>
      <c r="K17" s="60"/>
      <c r="L17" s="79"/>
    </row>
    <row r="18" spans="1:12" ht="18" x14ac:dyDescent="0.35">
      <c r="A18" s="59"/>
      <c r="B18" s="60"/>
      <c r="C18" s="60"/>
      <c r="D18" s="60"/>
      <c r="E18" s="60"/>
      <c r="F18" s="60"/>
      <c r="G18" s="355" t="s">
        <v>133</v>
      </c>
      <c r="H18" s="355"/>
      <c r="I18" s="355"/>
      <c r="J18" s="76"/>
      <c r="K18" s="60"/>
      <c r="L18" s="79"/>
    </row>
    <row r="19" spans="1:12" ht="15" customHeight="1" thickBot="1" x14ac:dyDescent="0.4">
      <c r="A19" s="50" t="s">
        <v>20</v>
      </c>
      <c r="B19" s="49"/>
      <c r="C19" s="356">
        <f>'B - Equipe 2'!C5:E5</f>
        <v>0</v>
      </c>
      <c r="D19" s="356"/>
      <c r="E19" s="356"/>
      <c r="F19" s="356"/>
      <c r="J19" s="124"/>
      <c r="K19" s="124"/>
    </row>
    <row r="20" spans="1:12" ht="14.5" thickBot="1" x14ac:dyDescent="0.4">
      <c r="B20" s="357" t="s">
        <v>21</v>
      </c>
      <c r="C20" s="358"/>
      <c r="D20" s="358"/>
      <c r="E20" s="358"/>
      <c r="F20" s="358"/>
      <c r="G20" s="358"/>
      <c r="H20" s="358"/>
      <c r="I20" s="358"/>
      <c r="J20" s="3"/>
      <c r="K20" s="3"/>
    </row>
    <row r="21" spans="1:12" ht="39.5" thickBot="1" x14ac:dyDescent="0.4">
      <c r="A21" s="51" t="s">
        <v>41</v>
      </c>
      <c r="B21" s="125" t="s">
        <v>203</v>
      </c>
      <c r="C21" s="125" t="s">
        <v>204</v>
      </c>
      <c r="D21" s="125" t="s">
        <v>205</v>
      </c>
      <c r="E21" s="125" t="s">
        <v>206</v>
      </c>
      <c r="F21" s="125" t="s">
        <v>207</v>
      </c>
      <c r="G21" s="115" t="s">
        <v>50</v>
      </c>
      <c r="H21" s="118" t="s">
        <v>111</v>
      </c>
      <c r="I21" s="202" t="s">
        <v>51</v>
      </c>
      <c r="J21" s="3"/>
      <c r="L21" s="48"/>
    </row>
    <row r="22" spans="1:12" ht="42" customHeight="1" x14ac:dyDescent="0.35">
      <c r="A22" s="52" t="s">
        <v>52</v>
      </c>
      <c r="B22" s="53"/>
      <c r="C22" s="53"/>
      <c r="D22" s="53"/>
      <c r="E22" s="53"/>
      <c r="F22" s="53"/>
      <c r="G22" s="116"/>
      <c r="H22" s="119"/>
      <c r="I22" s="203">
        <f t="shared" ref="I22:I28" si="2">SUM(B22:F22)</f>
        <v>0</v>
      </c>
      <c r="J22" s="3"/>
      <c r="L22" s="48"/>
    </row>
    <row r="23" spans="1:12" ht="42" customHeight="1" x14ac:dyDescent="0.35">
      <c r="A23" s="52" t="s">
        <v>108</v>
      </c>
      <c r="B23" s="53"/>
      <c r="C23" s="53"/>
      <c r="D23" s="53"/>
      <c r="E23" s="53"/>
      <c r="F23" s="53"/>
      <c r="G23" s="117"/>
      <c r="H23" s="120"/>
      <c r="I23" s="203">
        <f t="shared" si="2"/>
        <v>0</v>
      </c>
      <c r="J23" s="3"/>
      <c r="L23" s="48"/>
    </row>
    <row r="24" spans="1:12" ht="14" x14ac:dyDescent="0.35">
      <c r="A24" s="54" t="s">
        <v>63</v>
      </c>
      <c r="B24" s="53"/>
      <c r="C24" s="53"/>
      <c r="D24" s="53"/>
      <c r="E24" s="53"/>
      <c r="F24" s="53"/>
      <c r="G24" s="117"/>
      <c r="H24" s="120"/>
      <c r="I24" s="203">
        <f t="shared" si="2"/>
        <v>0</v>
      </c>
      <c r="J24" s="3"/>
      <c r="L24" s="48"/>
    </row>
    <row r="25" spans="1:12" ht="25" x14ac:dyDescent="0.35">
      <c r="A25" s="54" t="s">
        <v>61</v>
      </c>
      <c r="B25" s="53"/>
      <c r="C25" s="53"/>
      <c r="D25" s="53"/>
      <c r="E25" s="53"/>
      <c r="F25" s="53"/>
      <c r="G25" s="117"/>
      <c r="H25" s="120"/>
      <c r="I25" s="203">
        <f t="shared" si="2"/>
        <v>0</v>
      </c>
      <c r="J25" s="3"/>
      <c r="L25" s="48"/>
    </row>
    <row r="26" spans="1:12" ht="44.25" customHeight="1" x14ac:dyDescent="0.35">
      <c r="A26" s="55" t="s">
        <v>64</v>
      </c>
      <c r="B26" s="56"/>
      <c r="C26" s="56"/>
      <c r="D26" s="56"/>
      <c r="E26" s="56"/>
      <c r="F26" s="56"/>
      <c r="G26" s="117"/>
      <c r="H26" s="120"/>
      <c r="I26" s="203">
        <f t="shared" si="2"/>
        <v>0</v>
      </c>
      <c r="J26" s="3"/>
      <c r="L26" s="48"/>
    </row>
    <row r="27" spans="1:12" ht="14" x14ac:dyDescent="0.35">
      <c r="A27" s="55" t="s">
        <v>66</v>
      </c>
      <c r="B27" s="56"/>
      <c r="C27" s="56"/>
      <c r="D27" s="56"/>
      <c r="E27" s="56"/>
      <c r="F27" s="56"/>
      <c r="G27" s="117"/>
      <c r="H27" s="120"/>
      <c r="I27" s="203">
        <f t="shared" si="2"/>
        <v>0</v>
      </c>
      <c r="J27" s="3"/>
      <c r="L27" s="48"/>
    </row>
    <row r="28" spans="1:12" ht="14.5" thickBot="1" x14ac:dyDescent="0.4">
      <c r="A28" s="57" t="s">
        <v>54</v>
      </c>
      <c r="B28" s="100"/>
      <c r="C28" s="100"/>
      <c r="D28" s="100"/>
      <c r="E28" s="100"/>
      <c r="F28" s="100"/>
      <c r="G28" s="117"/>
      <c r="H28" s="120"/>
      <c r="I28" s="203">
        <f t="shared" si="2"/>
        <v>0</v>
      </c>
      <c r="J28" s="3"/>
      <c r="L28" s="48"/>
    </row>
    <row r="29" spans="1:12" ht="30.75" customHeight="1" thickBot="1" x14ac:dyDescent="0.4">
      <c r="A29" s="58" t="s">
        <v>19</v>
      </c>
      <c r="B29" s="207">
        <f>SUM(B22,B24,B25,B26,B27,B28)</f>
        <v>0</v>
      </c>
      <c r="C29" s="207">
        <f t="shared" ref="C29" si="3">SUM(C22,C24,C25,C26,C27,C28)</f>
        <v>0</v>
      </c>
      <c r="D29" s="207">
        <f t="shared" ref="D29" si="4">SUM(D22,D24,D25,D26,D27,D28)</f>
        <v>0</v>
      </c>
      <c r="E29" s="207">
        <f t="shared" ref="E29" si="5">SUM(E22,E24,E25,E26,E27,E28)</f>
        <v>0</v>
      </c>
      <c r="F29" s="207">
        <f t="shared" ref="F29" si="6">SUM(F22,F24,F25,F26,F27,F28)</f>
        <v>0</v>
      </c>
      <c r="G29" s="127"/>
      <c r="H29" s="128"/>
      <c r="I29" s="204">
        <f>SUM(I24:I28)+I22</f>
        <v>0</v>
      </c>
      <c r="J29" s="79" t="str">
        <f>IF(I29&lt;&gt;'B - Equipe 2'!G41,"La somme répartie est différente de l'aide demandée dans l'onglet B - Equipe 2"," ")</f>
        <v xml:space="preserve"> </v>
      </c>
      <c r="L29" s="48"/>
    </row>
    <row r="30" spans="1:12" ht="14" x14ac:dyDescent="0.35">
      <c r="A30" s="59"/>
      <c r="B30" s="60"/>
      <c r="C30" s="60"/>
      <c r="D30" s="60"/>
      <c r="E30" s="60"/>
      <c r="F30" s="60"/>
      <c r="G30" s="60"/>
      <c r="H30" s="60"/>
      <c r="I30" s="205"/>
      <c r="J30" s="76"/>
      <c r="K30" s="60"/>
      <c r="L30" s="79"/>
    </row>
    <row r="31" spans="1:12" ht="14" x14ac:dyDescent="0.35">
      <c r="A31" s="88" t="s">
        <v>67</v>
      </c>
      <c r="B31" s="60"/>
      <c r="C31" s="60"/>
      <c r="D31" s="60"/>
      <c r="E31" s="60"/>
      <c r="F31" s="60"/>
      <c r="G31" s="60"/>
      <c r="H31" s="60"/>
      <c r="I31" s="205"/>
      <c r="J31" s="76"/>
      <c r="K31" s="60"/>
      <c r="L31" s="79"/>
    </row>
    <row r="32" spans="1:12" ht="18" x14ac:dyDescent="0.35">
      <c r="A32" s="59"/>
      <c r="B32" s="60"/>
      <c r="C32" s="60"/>
      <c r="D32" s="60"/>
      <c r="E32" s="60"/>
      <c r="F32" s="60"/>
      <c r="G32" s="355" t="s">
        <v>133</v>
      </c>
      <c r="H32" s="355"/>
      <c r="I32" s="355"/>
      <c r="J32" s="76"/>
      <c r="K32" s="60"/>
    </row>
    <row r="33" spans="1:12" ht="15" customHeight="1" thickBot="1" x14ac:dyDescent="0.4">
      <c r="A33" s="50" t="s">
        <v>22</v>
      </c>
      <c r="B33" s="49"/>
      <c r="C33" s="356">
        <f>'C - Equipe 3'!C5:E5</f>
        <v>0</v>
      </c>
      <c r="D33" s="356"/>
      <c r="E33" s="356"/>
      <c r="F33" s="356"/>
      <c r="J33" s="124"/>
      <c r="K33" s="124"/>
    </row>
    <row r="34" spans="1:12" ht="14.5" thickBot="1" x14ac:dyDescent="0.4">
      <c r="B34" s="357" t="s">
        <v>23</v>
      </c>
      <c r="C34" s="358"/>
      <c r="D34" s="358"/>
      <c r="E34" s="358"/>
      <c r="F34" s="358"/>
      <c r="G34" s="358"/>
      <c r="H34" s="358"/>
      <c r="I34" s="358"/>
    </row>
    <row r="35" spans="1:12" ht="39.5" thickBot="1" x14ac:dyDescent="0.4">
      <c r="A35" s="51" t="s">
        <v>41</v>
      </c>
      <c r="B35" s="125" t="s">
        <v>203</v>
      </c>
      <c r="C35" s="125" t="s">
        <v>204</v>
      </c>
      <c r="D35" s="125" t="s">
        <v>205</v>
      </c>
      <c r="E35" s="125" t="s">
        <v>206</v>
      </c>
      <c r="F35" s="125" t="s">
        <v>207</v>
      </c>
      <c r="G35" s="115" t="s">
        <v>50</v>
      </c>
      <c r="H35" s="118" t="s">
        <v>111</v>
      </c>
      <c r="I35" s="202" t="s">
        <v>51</v>
      </c>
      <c r="J35" s="3"/>
      <c r="L35" s="48"/>
    </row>
    <row r="36" spans="1:12" ht="42.75" customHeight="1" x14ac:dyDescent="0.35">
      <c r="A36" s="52" t="s">
        <v>52</v>
      </c>
      <c r="B36" s="53"/>
      <c r="C36" s="53"/>
      <c r="D36" s="53"/>
      <c r="E36" s="53"/>
      <c r="F36" s="53"/>
      <c r="G36" s="116"/>
      <c r="H36" s="119"/>
      <c r="I36" s="203">
        <f t="shared" ref="I36:I42" si="7">SUM(B36:F36)</f>
        <v>0</v>
      </c>
      <c r="J36" s="3"/>
      <c r="L36" s="48"/>
    </row>
    <row r="37" spans="1:12" ht="42.75" customHeight="1" x14ac:dyDescent="0.35">
      <c r="A37" s="52" t="s">
        <v>108</v>
      </c>
      <c r="B37" s="53"/>
      <c r="C37" s="53"/>
      <c r="D37" s="53"/>
      <c r="E37" s="53"/>
      <c r="F37" s="53"/>
      <c r="G37" s="117"/>
      <c r="H37" s="120"/>
      <c r="I37" s="203">
        <f t="shared" si="7"/>
        <v>0</v>
      </c>
      <c r="J37" s="3"/>
      <c r="L37" s="48"/>
    </row>
    <row r="38" spans="1:12" ht="14" x14ac:dyDescent="0.35">
      <c r="A38" s="54" t="s">
        <v>63</v>
      </c>
      <c r="B38" s="53"/>
      <c r="C38" s="53"/>
      <c r="D38" s="53"/>
      <c r="E38" s="53"/>
      <c r="F38" s="53"/>
      <c r="G38" s="117"/>
      <c r="H38" s="120"/>
      <c r="I38" s="203">
        <f t="shared" si="7"/>
        <v>0</v>
      </c>
      <c r="J38" s="3"/>
      <c r="L38" s="48"/>
    </row>
    <row r="39" spans="1:12" ht="25" x14ac:dyDescent="0.35">
      <c r="A39" s="54" t="s">
        <v>61</v>
      </c>
      <c r="B39" s="53"/>
      <c r="C39" s="53"/>
      <c r="D39" s="53"/>
      <c r="E39" s="53"/>
      <c r="F39" s="53"/>
      <c r="G39" s="117"/>
      <c r="H39" s="120"/>
      <c r="I39" s="203">
        <f t="shared" si="7"/>
        <v>0</v>
      </c>
      <c r="J39" s="3"/>
      <c r="L39" s="48"/>
    </row>
    <row r="40" spans="1:12" ht="42" customHeight="1" x14ac:dyDescent="0.35">
      <c r="A40" s="55" t="s">
        <v>64</v>
      </c>
      <c r="B40" s="56"/>
      <c r="C40" s="56"/>
      <c r="D40" s="56"/>
      <c r="E40" s="56"/>
      <c r="F40" s="56"/>
      <c r="G40" s="117"/>
      <c r="H40" s="120"/>
      <c r="I40" s="203">
        <f t="shared" si="7"/>
        <v>0</v>
      </c>
      <c r="J40" s="3"/>
      <c r="L40" s="48"/>
    </row>
    <row r="41" spans="1:12" ht="14" x14ac:dyDescent="0.35">
      <c r="A41" s="55" t="s">
        <v>66</v>
      </c>
      <c r="B41" s="56"/>
      <c r="C41" s="56"/>
      <c r="D41" s="56"/>
      <c r="E41" s="56"/>
      <c r="F41" s="56"/>
      <c r="G41" s="117"/>
      <c r="H41" s="120"/>
      <c r="I41" s="203">
        <f t="shared" si="7"/>
        <v>0</v>
      </c>
      <c r="J41" s="3"/>
      <c r="L41" s="48"/>
    </row>
    <row r="42" spans="1:12" ht="14.5" thickBot="1" x14ac:dyDescent="0.4">
      <c r="A42" s="57" t="s">
        <v>54</v>
      </c>
      <c r="B42" s="100"/>
      <c r="C42" s="100"/>
      <c r="D42" s="100"/>
      <c r="E42" s="100"/>
      <c r="F42" s="100"/>
      <c r="G42" s="117"/>
      <c r="H42" s="120"/>
      <c r="I42" s="203">
        <f t="shared" si="7"/>
        <v>0</v>
      </c>
      <c r="J42" s="3"/>
      <c r="L42" s="48"/>
    </row>
    <row r="43" spans="1:12" ht="30.75" customHeight="1" thickBot="1" x14ac:dyDescent="0.4">
      <c r="A43" s="58" t="s">
        <v>19</v>
      </c>
      <c r="B43" s="207">
        <f>SUM(B36,B38,B39,B40,B41,B42)</f>
        <v>0</v>
      </c>
      <c r="C43" s="207">
        <f t="shared" ref="C43" si="8">SUM(C36,C38,C39,C40,C41,C42)</f>
        <v>0</v>
      </c>
      <c r="D43" s="207">
        <f t="shared" ref="D43" si="9">SUM(D36,D38,D39,D40,D41,D42)</f>
        <v>0</v>
      </c>
      <c r="E43" s="207">
        <f t="shared" ref="E43" si="10">SUM(E36,E38,E39,E40,E41,E42)</f>
        <v>0</v>
      </c>
      <c r="F43" s="207">
        <f t="shared" ref="F43" si="11">SUM(F36,F38,F39,F40,F41,F42)</f>
        <v>0</v>
      </c>
      <c r="G43" s="127"/>
      <c r="H43" s="128"/>
      <c r="I43" s="204">
        <f>SUM(I38:I42)+I36</f>
        <v>0</v>
      </c>
      <c r="J43" s="79" t="e">
        <f>IF(I43&lt;&gt;#REF!,"La somme répartie est différente de l'aide demandée dans l'onglet C - Equipe 3"," ")</f>
        <v>#REF!</v>
      </c>
      <c r="L43" s="48"/>
    </row>
    <row r="44" spans="1:12" ht="14" x14ac:dyDescent="0.35">
      <c r="A44" s="59"/>
      <c r="B44" s="60"/>
      <c r="C44" s="60"/>
      <c r="D44" s="60"/>
      <c r="E44" s="60"/>
      <c r="F44" s="60"/>
      <c r="G44" s="60"/>
      <c r="H44" s="60"/>
      <c r="I44" s="205"/>
      <c r="J44" s="76"/>
      <c r="K44" s="60"/>
      <c r="L44" s="79"/>
    </row>
    <row r="45" spans="1:12" ht="14" x14ac:dyDescent="0.35">
      <c r="A45" s="88" t="s">
        <v>67</v>
      </c>
      <c r="B45" s="60"/>
      <c r="C45" s="60"/>
      <c r="D45" s="60"/>
      <c r="E45" s="60"/>
      <c r="F45" s="60"/>
      <c r="G45" s="60"/>
      <c r="H45" s="60"/>
      <c r="I45" s="205"/>
      <c r="J45" s="76"/>
      <c r="K45" s="60"/>
      <c r="L45" s="79"/>
    </row>
    <row r="46" spans="1:12" ht="18" x14ac:dyDescent="0.35">
      <c r="A46" s="59"/>
      <c r="B46" s="60"/>
      <c r="C46" s="60"/>
      <c r="D46" s="60"/>
      <c r="E46" s="60"/>
      <c r="F46" s="60"/>
      <c r="G46" s="355" t="s">
        <v>133</v>
      </c>
      <c r="H46" s="355"/>
      <c r="I46" s="355"/>
      <c r="J46" s="76"/>
      <c r="K46" s="60"/>
    </row>
    <row r="47" spans="1:12" ht="19.5" customHeight="1" thickBot="1" x14ac:dyDescent="0.4">
      <c r="A47" s="50" t="s">
        <v>24</v>
      </c>
      <c r="B47" s="49"/>
      <c r="C47" s="356">
        <f>'D - Equipe 4'!C5:E5</f>
        <v>0</v>
      </c>
      <c r="D47" s="356"/>
      <c r="E47" s="356"/>
      <c r="F47" s="356"/>
      <c r="J47" s="124"/>
      <c r="K47" s="124"/>
    </row>
    <row r="48" spans="1:12" ht="14.5" thickBot="1" x14ac:dyDescent="0.4">
      <c r="B48" s="357" t="s">
        <v>25</v>
      </c>
      <c r="C48" s="358"/>
      <c r="D48" s="358"/>
      <c r="E48" s="358"/>
      <c r="F48" s="358"/>
      <c r="G48" s="358"/>
      <c r="H48" s="358"/>
      <c r="I48" s="358"/>
      <c r="J48" s="3"/>
      <c r="K48" s="3"/>
    </row>
    <row r="49" spans="1:12" ht="39.5" thickBot="1" x14ac:dyDescent="0.4">
      <c r="A49" s="51" t="s">
        <v>41</v>
      </c>
      <c r="B49" s="125" t="s">
        <v>203</v>
      </c>
      <c r="C49" s="125" t="s">
        <v>204</v>
      </c>
      <c r="D49" s="125" t="s">
        <v>205</v>
      </c>
      <c r="E49" s="125" t="s">
        <v>206</v>
      </c>
      <c r="F49" s="125" t="s">
        <v>207</v>
      </c>
      <c r="G49" s="115" t="s">
        <v>50</v>
      </c>
      <c r="H49" s="118" t="s">
        <v>111</v>
      </c>
      <c r="I49" s="202" t="s">
        <v>51</v>
      </c>
      <c r="J49" s="3"/>
      <c r="L49" s="48"/>
    </row>
    <row r="50" spans="1:12" ht="40.5" customHeight="1" x14ac:dyDescent="0.35">
      <c r="A50" s="52" t="s">
        <v>52</v>
      </c>
      <c r="B50" s="53"/>
      <c r="C50" s="53"/>
      <c r="D50" s="53"/>
      <c r="E50" s="53"/>
      <c r="F50" s="53"/>
      <c r="G50" s="116"/>
      <c r="H50" s="119"/>
      <c r="I50" s="203">
        <f t="shared" ref="I50:I56" si="12">SUM(B50:F50)</f>
        <v>0</v>
      </c>
      <c r="J50" s="3"/>
      <c r="L50" s="48"/>
    </row>
    <row r="51" spans="1:12" ht="40.5" customHeight="1" x14ac:dyDescent="0.35">
      <c r="A51" s="52" t="s">
        <v>108</v>
      </c>
      <c r="B51" s="53"/>
      <c r="C51" s="53"/>
      <c r="D51" s="53"/>
      <c r="E51" s="53"/>
      <c r="F51" s="53"/>
      <c r="G51" s="117"/>
      <c r="H51" s="120"/>
      <c r="I51" s="203">
        <f t="shared" si="12"/>
        <v>0</v>
      </c>
      <c r="J51" s="3"/>
      <c r="L51" s="48"/>
    </row>
    <row r="52" spans="1:12" ht="14" x14ac:dyDescent="0.35">
      <c r="A52" s="54" t="s">
        <v>63</v>
      </c>
      <c r="B52" s="53"/>
      <c r="C52" s="53"/>
      <c r="D52" s="53"/>
      <c r="E52" s="53"/>
      <c r="F52" s="53"/>
      <c r="G52" s="117"/>
      <c r="H52" s="120"/>
      <c r="I52" s="203">
        <f t="shared" si="12"/>
        <v>0</v>
      </c>
      <c r="J52" s="3"/>
      <c r="L52" s="48"/>
    </row>
    <row r="53" spans="1:12" ht="25" x14ac:dyDescent="0.35">
      <c r="A53" s="54" t="s">
        <v>61</v>
      </c>
      <c r="B53" s="53"/>
      <c r="C53" s="53"/>
      <c r="D53" s="53"/>
      <c r="E53" s="53"/>
      <c r="F53" s="53"/>
      <c r="G53" s="117"/>
      <c r="H53" s="120"/>
      <c r="I53" s="203">
        <f t="shared" si="12"/>
        <v>0</v>
      </c>
      <c r="J53" s="3"/>
      <c r="L53" s="48"/>
    </row>
    <row r="54" spans="1:12" ht="43.5" customHeight="1" x14ac:dyDescent="0.35">
      <c r="A54" s="55" t="s">
        <v>64</v>
      </c>
      <c r="B54" s="56"/>
      <c r="C54" s="56"/>
      <c r="D54" s="56"/>
      <c r="E54" s="56"/>
      <c r="F54" s="56"/>
      <c r="G54" s="117"/>
      <c r="H54" s="120"/>
      <c r="I54" s="203">
        <f t="shared" si="12"/>
        <v>0</v>
      </c>
      <c r="J54" s="3"/>
      <c r="L54" s="48"/>
    </row>
    <row r="55" spans="1:12" ht="14" x14ac:dyDescent="0.35">
      <c r="A55" s="55" t="s">
        <v>66</v>
      </c>
      <c r="B55" s="56"/>
      <c r="C55" s="56"/>
      <c r="D55" s="56"/>
      <c r="E55" s="56"/>
      <c r="F55" s="56"/>
      <c r="G55" s="117"/>
      <c r="H55" s="120"/>
      <c r="I55" s="203">
        <f t="shared" si="12"/>
        <v>0</v>
      </c>
      <c r="J55" s="3"/>
      <c r="L55" s="48"/>
    </row>
    <row r="56" spans="1:12" ht="14.5" thickBot="1" x14ac:dyDescent="0.4">
      <c r="A56" s="57" t="s">
        <v>54</v>
      </c>
      <c r="B56" s="100"/>
      <c r="C56" s="100"/>
      <c r="D56" s="100"/>
      <c r="E56" s="100"/>
      <c r="F56" s="100"/>
      <c r="G56" s="117"/>
      <c r="H56" s="120"/>
      <c r="I56" s="203">
        <f t="shared" si="12"/>
        <v>0</v>
      </c>
      <c r="J56" s="3"/>
      <c r="L56" s="48"/>
    </row>
    <row r="57" spans="1:12" ht="24.75" customHeight="1" thickBot="1" x14ac:dyDescent="0.4">
      <c r="A57" s="58" t="s">
        <v>19</v>
      </c>
      <c r="B57" s="207">
        <f>SUM(B50,B52,B53,B54,B55,B56)</f>
        <v>0</v>
      </c>
      <c r="C57" s="207">
        <f t="shared" ref="C57" si="13">SUM(C50,C52,C53,C54,C55,C56)</f>
        <v>0</v>
      </c>
      <c r="D57" s="207">
        <f t="shared" ref="D57" si="14">SUM(D50,D52,D53,D54,D55,D56)</f>
        <v>0</v>
      </c>
      <c r="E57" s="207">
        <f t="shared" ref="E57" si="15">SUM(E50,E52,E53,E54,E55,E56)</f>
        <v>0</v>
      </c>
      <c r="F57" s="207">
        <f t="shared" ref="F57" si="16">SUM(F50,F52,F53,F54,F55,F56)</f>
        <v>0</v>
      </c>
      <c r="G57" s="127"/>
      <c r="H57" s="128"/>
      <c r="I57" s="204">
        <f>SUM(I52:I56)+I50</f>
        <v>0</v>
      </c>
      <c r="J57" s="79" t="str">
        <f>IF(I57&lt;&gt;'D - Equipe 4'!G41,"La somme répartie est différente de l'aide demandée dans l'onglet D - Equipe 4"," ")</f>
        <v xml:space="preserve"> </v>
      </c>
      <c r="L57" s="48"/>
    </row>
    <row r="58" spans="1:12" ht="14" x14ac:dyDescent="0.35">
      <c r="A58" s="59"/>
      <c r="B58" s="60"/>
      <c r="C58" s="60"/>
      <c r="D58" s="60"/>
      <c r="E58" s="60"/>
      <c r="F58" s="60"/>
      <c r="G58" s="60"/>
      <c r="H58" s="60"/>
      <c r="I58" s="205"/>
      <c r="J58" s="76"/>
      <c r="K58" s="60"/>
      <c r="L58" s="79"/>
    </row>
    <row r="59" spans="1:12" ht="14" x14ac:dyDescent="0.35">
      <c r="A59" s="88" t="s">
        <v>67</v>
      </c>
      <c r="B59" s="60"/>
      <c r="C59" s="60"/>
      <c r="D59" s="60"/>
      <c r="E59" s="60"/>
      <c r="F59" s="60"/>
      <c r="G59" s="60"/>
      <c r="H59" s="60"/>
      <c r="I59" s="205"/>
      <c r="J59" s="76"/>
      <c r="K59" s="60"/>
      <c r="L59" s="79"/>
    </row>
    <row r="60" spans="1:12" ht="17.25" customHeight="1" x14ac:dyDescent="0.35">
      <c r="A60" s="59"/>
      <c r="B60" s="60"/>
      <c r="C60" s="60"/>
      <c r="D60" s="60"/>
      <c r="E60" s="60"/>
      <c r="F60" s="60"/>
      <c r="G60" s="355" t="s">
        <v>133</v>
      </c>
      <c r="H60" s="355"/>
      <c r="I60" s="355"/>
      <c r="J60" s="76"/>
      <c r="K60" s="60"/>
      <c r="L60" s="80"/>
    </row>
    <row r="61" spans="1:12" ht="17.25" customHeight="1" thickBot="1" x14ac:dyDescent="0.4">
      <c r="A61" s="50" t="s">
        <v>26</v>
      </c>
      <c r="B61" s="49"/>
      <c r="C61" s="356">
        <f>'E - Equipe 5'!C5:E5</f>
        <v>0</v>
      </c>
      <c r="D61" s="356"/>
      <c r="E61" s="356"/>
      <c r="F61" s="356"/>
      <c r="J61" s="124"/>
      <c r="K61" s="124"/>
      <c r="L61" s="80"/>
    </row>
    <row r="62" spans="1:12" ht="17.25" customHeight="1" thickBot="1" x14ac:dyDescent="0.4">
      <c r="B62" s="357" t="s">
        <v>27</v>
      </c>
      <c r="C62" s="358"/>
      <c r="D62" s="358"/>
      <c r="E62" s="358"/>
      <c r="F62" s="358"/>
      <c r="G62" s="358"/>
      <c r="H62" s="358"/>
      <c r="I62" s="358"/>
      <c r="L62" s="80"/>
    </row>
    <row r="63" spans="1:12" ht="39.5" thickBot="1" x14ac:dyDescent="0.4">
      <c r="A63" s="51" t="s">
        <v>41</v>
      </c>
      <c r="B63" s="125" t="s">
        <v>203</v>
      </c>
      <c r="C63" s="125" t="s">
        <v>204</v>
      </c>
      <c r="D63" s="125" t="s">
        <v>205</v>
      </c>
      <c r="E63" s="125" t="s">
        <v>206</v>
      </c>
      <c r="F63" s="125" t="s">
        <v>207</v>
      </c>
      <c r="G63" s="115" t="s">
        <v>50</v>
      </c>
      <c r="H63" s="118" t="s">
        <v>111</v>
      </c>
      <c r="I63" s="202" t="s">
        <v>51</v>
      </c>
      <c r="J63" s="3"/>
      <c r="L63" s="48"/>
    </row>
    <row r="64" spans="1:12" ht="45.75" customHeight="1" x14ac:dyDescent="0.35">
      <c r="A64" s="52" t="s">
        <v>52</v>
      </c>
      <c r="B64" s="53"/>
      <c r="C64" s="53"/>
      <c r="D64" s="53"/>
      <c r="E64" s="53"/>
      <c r="F64" s="53"/>
      <c r="G64" s="116"/>
      <c r="H64" s="119"/>
      <c r="I64" s="203">
        <f t="shared" ref="I64:I70" si="17">SUM(B64:F64)</f>
        <v>0</v>
      </c>
      <c r="J64" s="3"/>
      <c r="L64" s="48"/>
    </row>
    <row r="65" spans="1:12" ht="45.75" customHeight="1" x14ac:dyDescent="0.35">
      <c r="A65" s="52" t="s">
        <v>108</v>
      </c>
      <c r="B65" s="53"/>
      <c r="C65" s="53"/>
      <c r="D65" s="53"/>
      <c r="E65" s="53"/>
      <c r="F65" s="53"/>
      <c r="G65" s="117"/>
      <c r="H65" s="120"/>
      <c r="I65" s="203">
        <f t="shared" si="17"/>
        <v>0</v>
      </c>
      <c r="J65" s="3"/>
      <c r="L65" s="48"/>
    </row>
    <row r="66" spans="1:12" ht="17.25" customHeight="1" x14ac:dyDescent="0.35">
      <c r="A66" s="54" t="s">
        <v>63</v>
      </c>
      <c r="B66" s="53"/>
      <c r="C66" s="53"/>
      <c r="D66" s="53"/>
      <c r="E66" s="53"/>
      <c r="F66" s="53"/>
      <c r="G66" s="117"/>
      <c r="H66" s="120"/>
      <c r="I66" s="203">
        <f t="shared" si="17"/>
        <v>0</v>
      </c>
      <c r="J66" s="3"/>
      <c r="L66" s="48"/>
    </row>
    <row r="67" spans="1:12" ht="27" customHeight="1" x14ac:dyDescent="0.35">
      <c r="A67" s="54" t="s">
        <v>61</v>
      </c>
      <c r="B67" s="53"/>
      <c r="C67" s="53"/>
      <c r="D67" s="53"/>
      <c r="E67" s="53"/>
      <c r="F67" s="53"/>
      <c r="G67" s="117"/>
      <c r="H67" s="120"/>
      <c r="I67" s="203">
        <f t="shared" si="17"/>
        <v>0</v>
      </c>
      <c r="J67" s="3"/>
      <c r="L67" s="48"/>
    </row>
    <row r="68" spans="1:12" ht="39.75" customHeight="1" x14ac:dyDescent="0.35">
      <c r="A68" s="55" t="s">
        <v>64</v>
      </c>
      <c r="B68" s="56"/>
      <c r="C68" s="56"/>
      <c r="D68" s="56"/>
      <c r="E68" s="56"/>
      <c r="F68" s="56"/>
      <c r="G68" s="117"/>
      <c r="H68" s="120"/>
      <c r="I68" s="203">
        <f t="shared" si="17"/>
        <v>0</v>
      </c>
      <c r="J68" s="3"/>
      <c r="L68" s="48"/>
    </row>
    <row r="69" spans="1:12" ht="14" x14ac:dyDescent="0.35">
      <c r="A69" s="55" t="s">
        <v>66</v>
      </c>
      <c r="B69" s="56"/>
      <c r="C69" s="56"/>
      <c r="D69" s="56"/>
      <c r="E69" s="56"/>
      <c r="F69" s="56"/>
      <c r="G69" s="117"/>
      <c r="H69" s="120"/>
      <c r="I69" s="203">
        <f t="shared" si="17"/>
        <v>0</v>
      </c>
      <c r="J69" s="3"/>
      <c r="L69" s="48"/>
    </row>
    <row r="70" spans="1:12" ht="17.25" customHeight="1" thickBot="1" x14ac:dyDescent="0.4">
      <c r="A70" s="57" t="s">
        <v>54</v>
      </c>
      <c r="B70" s="100"/>
      <c r="C70" s="100"/>
      <c r="D70" s="100"/>
      <c r="E70" s="100"/>
      <c r="F70" s="100"/>
      <c r="G70" s="117"/>
      <c r="H70" s="120"/>
      <c r="I70" s="203">
        <f t="shared" si="17"/>
        <v>0</v>
      </c>
      <c r="J70" s="3"/>
      <c r="L70" s="48"/>
    </row>
    <row r="71" spans="1:12" ht="36" customHeight="1" thickBot="1" x14ac:dyDescent="0.4">
      <c r="A71" s="58" t="s">
        <v>19</v>
      </c>
      <c r="B71" s="207">
        <f>SUM(B64,B66,B67,B68,B69,B70)</f>
        <v>0</v>
      </c>
      <c r="C71" s="207">
        <f t="shared" ref="C71" si="18">SUM(C64,C66,C67,C68,C69,C70)</f>
        <v>0</v>
      </c>
      <c r="D71" s="207">
        <f t="shared" ref="D71" si="19">SUM(D64,D66,D67,D68,D69,D70)</f>
        <v>0</v>
      </c>
      <c r="E71" s="207">
        <f t="shared" ref="E71" si="20">SUM(E64,E66,E67,E68,E69,E70)</f>
        <v>0</v>
      </c>
      <c r="F71" s="207">
        <f t="shared" ref="F71" si="21">SUM(F64,F66,F67,F68,F69,F70)</f>
        <v>0</v>
      </c>
      <c r="G71" s="127"/>
      <c r="H71" s="128"/>
      <c r="I71" s="204">
        <f>SUM(I66:I70)+I64</f>
        <v>0</v>
      </c>
      <c r="J71" s="79" t="str">
        <f>IF(I71&lt;&gt;'E - Equipe 5'!G41,"La somme répartie est différente de l'aide demandée dans l'onglet E - Equipe 5"," ")</f>
        <v xml:space="preserve"> </v>
      </c>
      <c r="L71" s="48"/>
    </row>
    <row r="72" spans="1:12" ht="14" x14ac:dyDescent="0.35">
      <c r="A72" s="59"/>
      <c r="B72" s="205"/>
      <c r="C72" s="205"/>
      <c r="D72" s="205"/>
      <c r="E72" s="205"/>
      <c r="F72" s="205"/>
      <c r="G72" s="60"/>
      <c r="H72" s="60"/>
      <c r="I72" s="205"/>
      <c r="J72" s="76"/>
      <c r="K72" s="60"/>
    </row>
    <row r="73" spans="1:12" ht="25" customHeight="1" x14ac:dyDescent="0.35">
      <c r="A73" s="88" t="s">
        <v>67</v>
      </c>
      <c r="B73" s="62"/>
      <c r="C73" s="62"/>
      <c r="D73" s="62"/>
      <c r="E73" s="62"/>
    </row>
    <row r="74" spans="1:12" s="63" customFormat="1" ht="18" x14ac:dyDescent="0.35">
      <c r="A74" s="124"/>
      <c r="B74" s="124"/>
      <c r="C74" s="124"/>
      <c r="D74" s="124"/>
      <c r="E74" s="124"/>
      <c r="F74" s="124"/>
      <c r="G74" s="355" t="s">
        <v>133</v>
      </c>
      <c r="H74" s="355"/>
      <c r="I74" s="355"/>
      <c r="J74" s="124"/>
      <c r="K74" s="124"/>
      <c r="L74" s="8"/>
    </row>
    <row r="75" spans="1:12" ht="17.25" customHeight="1" thickBot="1" x14ac:dyDescent="0.4">
      <c r="A75" s="50" t="s">
        <v>78</v>
      </c>
      <c r="B75" s="49"/>
      <c r="C75" s="356">
        <f>'F - Equipe 6'!C5:E5</f>
        <v>0</v>
      </c>
      <c r="D75" s="356"/>
      <c r="E75" s="356"/>
      <c r="F75" s="356"/>
      <c r="J75" s="124"/>
    </row>
    <row r="76" spans="1:12" ht="14.5" thickBot="1" x14ac:dyDescent="0.4">
      <c r="B76" s="357" t="s">
        <v>79</v>
      </c>
      <c r="C76" s="358"/>
      <c r="D76" s="358"/>
      <c r="E76" s="358"/>
      <c r="F76" s="358"/>
      <c r="G76" s="358"/>
      <c r="H76" s="358"/>
      <c r="I76" s="358"/>
    </row>
    <row r="77" spans="1:12" ht="39.5" thickBot="1" x14ac:dyDescent="0.4">
      <c r="A77" s="51" t="s">
        <v>41</v>
      </c>
      <c r="B77" s="125" t="s">
        <v>203</v>
      </c>
      <c r="C77" s="125" t="s">
        <v>204</v>
      </c>
      <c r="D77" s="125" t="s">
        <v>205</v>
      </c>
      <c r="E77" s="125" t="s">
        <v>206</v>
      </c>
      <c r="F77" s="125" t="s">
        <v>207</v>
      </c>
      <c r="G77" s="115" t="s">
        <v>50</v>
      </c>
      <c r="H77" s="118" t="s">
        <v>111</v>
      </c>
      <c r="I77" s="202" t="s">
        <v>51</v>
      </c>
      <c r="J77" s="3"/>
    </row>
    <row r="78" spans="1:12" ht="14" x14ac:dyDescent="0.35">
      <c r="A78" s="52" t="s">
        <v>52</v>
      </c>
      <c r="B78" s="53"/>
      <c r="C78" s="53"/>
      <c r="D78" s="53"/>
      <c r="E78" s="53"/>
      <c r="F78" s="53"/>
      <c r="G78" s="116"/>
      <c r="H78" s="119"/>
      <c r="I78" s="203">
        <f t="shared" ref="I78:I84" si="22">SUM(B78:F78)</f>
        <v>0</v>
      </c>
      <c r="J78" s="3"/>
    </row>
    <row r="79" spans="1:12" ht="14" x14ac:dyDescent="0.35">
      <c r="A79" s="52" t="s">
        <v>108</v>
      </c>
      <c r="B79" s="53"/>
      <c r="C79" s="53"/>
      <c r="D79" s="53"/>
      <c r="E79" s="53"/>
      <c r="F79" s="53"/>
      <c r="G79" s="117"/>
      <c r="H79" s="120"/>
      <c r="I79" s="203">
        <f t="shared" si="22"/>
        <v>0</v>
      </c>
      <c r="J79" s="3"/>
    </row>
    <row r="80" spans="1:12" ht="14" x14ac:dyDescent="0.35">
      <c r="A80" s="54" t="s">
        <v>63</v>
      </c>
      <c r="B80" s="53"/>
      <c r="C80" s="53"/>
      <c r="D80" s="53"/>
      <c r="E80" s="53"/>
      <c r="F80" s="53"/>
      <c r="G80" s="117"/>
      <c r="H80" s="120"/>
      <c r="I80" s="203">
        <f t="shared" si="22"/>
        <v>0</v>
      </c>
      <c r="J80" s="3"/>
    </row>
    <row r="81" spans="1:10" ht="25" x14ac:dyDescent="0.35">
      <c r="A81" s="54" t="s">
        <v>61</v>
      </c>
      <c r="B81" s="53"/>
      <c r="C81" s="53"/>
      <c r="D81" s="53"/>
      <c r="E81" s="53"/>
      <c r="F81" s="53"/>
      <c r="G81" s="117"/>
      <c r="H81" s="120"/>
      <c r="I81" s="203">
        <f t="shared" si="22"/>
        <v>0</v>
      </c>
      <c r="J81" s="3"/>
    </row>
    <row r="82" spans="1:10" ht="37.5" x14ac:dyDescent="0.35">
      <c r="A82" s="55" t="s">
        <v>64</v>
      </c>
      <c r="B82" s="56"/>
      <c r="C82" s="56"/>
      <c r="D82" s="56"/>
      <c r="E82" s="56"/>
      <c r="F82" s="56"/>
      <c r="G82" s="117"/>
      <c r="H82" s="120"/>
      <c r="I82" s="203">
        <f t="shared" si="22"/>
        <v>0</v>
      </c>
      <c r="J82" s="3"/>
    </row>
    <row r="83" spans="1:10" ht="24.75" customHeight="1" x14ac:dyDescent="0.35">
      <c r="A83" s="55" t="s">
        <v>66</v>
      </c>
      <c r="B83" s="56"/>
      <c r="C83" s="56"/>
      <c r="D83" s="56"/>
      <c r="E83" s="56"/>
      <c r="F83" s="56"/>
      <c r="G83" s="117"/>
      <c r="H83" s="120"/>
      <c r="I83" s="203">
        <f t="shared" si="22"/>
        <v>0</v>
      </c>
      <c r="J83" s="3"/>
    </row>
    <row r="84" spans="1:10" ht="29.25" customHeight="1" thickBot="1" x14ac:dyDescent="0.4">
      <c r="A84" s="57" t="s">
        <v>54</v>
      </c>
      <c r="B84" s="100"/>
      <c r="C84" s="100"/>
      <c r="D84" s="100"/>
      <c r="E84" s="100"/>
      <c r="F84" s="100"/>
      <c r="G84" s="117"/>
      <c r="H84" s="120"/>
      <c r="I84" s="203">
        <f t="shared" si="22"/>
        <v>0</v>
      </c>
      <c r="J84" s="3"/>
    </row>
    <row r="85" spans="1:10" ht="35.25" customHeight="1" thickBot="1" x14ac:dyDescent="0.4">
      <c r="A85" s="58" t="s">
        <v>19</v>
      </c>
      <c r="B85" s="207">
        <f>SUM(B78,B80,B81,B82,B83,B84)</f>
        <v>0</v>
      </c>
      <c r="C85" s="207">
        <f t="shared" ref="C85" si="23">SUM(C78,C80,C81,C82,C83,C84)</f>
        <v>0</v>
      </c>
      <c r="D85" s="207">
        <f t="shared" ref="D85" si="24">SUM(D78,D80,D81,D82,D83,D84)</f>
        <v>0</v>
      </c>
      <c r="E85" s="207">
        <f t="shared" ref="E85" si="25">SUM(E78,E80,E81,E82,E83,E84)</f>
        <v>0</v>
      </c>
      <c r="F85" s="207">
        <f t="shared" ref="F85" si="26">SUM(F78,F80,F81,F82,F83,F84)</f>
        <v>0</v>
      </c>
      <c r="G85" s="127"/>
      <c r="H85" s="128"/>
      <c r="I85" s="204">
        <f>SUM(I80:I84)+I78</f>
        <v>0</v>
      </c>
      <c r="J85" s="79" t="str">
        <f>IF(I85&lt;&gt;'F - Equipe 6'!G41,"La somme répartie est différente de l'aide demandée dans l'onglet F - Equipe 6"," ")</f>
        <v xml:space="preserve"> </v>
      </c>
    </row>
    <row r="86" spans="1:10" ht="14" x14ac:dyDescent="0.35">
      <c r="A86" s="59"/>
      <c r="B86" s="60"/>
      <c r="C86" s="60"/>
      <c r="D86" s="60"/>
      <c r="E86" s="60"/>
      <c r="F86" s="60"/>
      <c r="G86" s="60"/>
      <c r="H86" s="60"/>
      <c r="I86" s="205"/>
      <c r="J86" s="76"/>
    </row>
    <row r="87" spans="1:10" ht="13" x14ac:dyDescent="0.35">
      <c r="A87" s="88" t="s">
        <v>67</v>
      </c>
      <c r="B87" s="62"/>
      <c r="C87" s="62"/>
      <c r="D87" s="62"/>
      <c r="E87" s="62"/>
    </row>
    <row r="88" spans="1:10" ht="18" x14ac:dyDescent="0.35">
      <c r="G88" s="355" t="s">
        <v>133</v>
      </c>
      <c r="H88" s="355"/>
      <c r="I88" s="355"/>
    </row>
    <row r="89" spans="1:10" ht="15" customHeight="1" thickBot="1" x14ac:dyDescent="0.4">
      <c r="A89" s="50" t="s">
        <v>80</v>
      </c>
      <c r="B89" s="49"/>
      <c r="C89" s="356">
        <f>'G - Equipe 7'!C5:E5</f>
        <v>0</v>
      </c>
      <c r="D89" s="356"/>
      <c r="E89" s="356"/>
      <c r="F89" s="356"/>
    </row>
    <row r="90" spans="1:10" ht="14.5" thickBot="1" x14ac:dyDescent="0.4">
      <c r="B90" s="357" t="s">
        <v>81</v>
      </c>
      <c r="C90" s="358"/>
      <c r="D90" s="358"/>
      <c r="E90" s="358"/>
      <c r="F90" s="358"/>
      <c r="G90" s="358"/>
      <c r="H90" s="358"/>
      <c r="I90" s="358"/>
    </row>
    <row r="91" spans="1:10" ht="39.5" thickBot="1" x14ac:dyDescent="0.4">
      <c r="A91" s="51" t="s">
        <v>41</v>
      </c>
      <c r="B91" s="125" t="s">
        <v>203</v>
      </c>
      <c r="C91" s="125" t="s">
        <v>204</v>
      </c>
      <c r="D91" s="125" t="s">
        <v>205</v>
      </c>
      <c r="E91" s="125" t="s">
        <v>206</v>
      </c>
      <c r="F91" s="125" t="s">
        <v>207</v>
      </c>
      <c r="G91" s="115" t="s">
        <v>50</v>
      </c>
      <c r="H91" s="118" t="s">
        <v>111</v>
      </c>
      <c r="I91" s="202" t="s">
        <v>51</v>
      </c>
    </row>
    <row r="92" spans="1:10" ht="14" x14ac:dyDescent="0.35">
      <c r="A92" s="52" t="s">
        <v>52</v>
      </c>
      <c r="B92" s="53"/>
      <c r="C92" s="53"/>
      <c r="D92" s="53"/>
      <c r="E92" s="53"/>
      <c r="F92" s="53"/>
      <c r="G92" s="116"/>
      <c r="H92" s="119"/>
      <c r="I92" s="203">
        <f t="shared" ref="I92:I98" si="27">SUM(B92:F92)</f>
        <v>0</v>
      </c>
    </row>
    <row r="93" spans="1:10" ht="14" x14ac:dyDescent="0.35">
      <c r="A93" s="52" t="s">
        <v>108</v>
      </c>
      <c r="B93" s="53"/>
      <c r="C93" s="53"/>
      <c r="D93" s="53"/>
      <c r="E93" s="53"/>
      <c r="F93" s="53"/>
      <c r="G93" s="117"/>
      <c r="H93" s="120"/>
      <c r="I93" s="203">
        <f t="shared" si="27"/>
        <v>0</v>
      </c>
    </row>
    <row r="94" spans="1:10" ht="14" x14ac:dyDescent="0.35">
      <c r="A94" s="54" t="s">
        <v>63</v>
      </c>
      <c r="B94" s="53"/>
      <c r="C94" s="53"/>
      <c r="D94" s="53"/>
      <c r="E94" s="53"/>
      <c r="F94" s="53"/>
      <c r="G94" s="117"/>
      <c r="H94" s="120"/>
      <c r="I94" s="203">
        <f t="shared" si="27"/>
        <v>0</v>
      </c>
    </row>
    <row r="95" spans="1:10" ht="25" x14ac:dyDescent="0.35">
      <c r="A95" s="54" t="s">
        <v>61</v>
      </c>
      <c r="B95" s="53"/>
      <c r="C95" s="53"/>
      <c r="D95" s="53"/>
      <c r="E95" s="53"/>
      <c r="F95" s="53"/>
      <c r="G95" s="117"/>
      <c r="H95" s="120"/>
      <c r="I95" s="203">
        <f t="shared" si="27"/>
        <v>0</v>
      </c>
    </row>
    <row r="96" spans="1:10" ht="37.5" x14ac:dyDescent="0.35">
      <c r="A96" s="55" t="s">
        <v>64</v>
      </c>
      <c r="B96" s="56"/>
      <c r="C96" s="56"/>
      <c r="D96" s="56"/>
      <c r="E96" s="56"/>
      <c r="F96" s="56"/>
      <c r="G96" s="117"/>
      <c r="H96" s="120"/>
      <c r="I96" s="203">
        <f t="shared" si="27"/>
        <v>0</v>
      </c>
    </row>
    <row r="97" spans="1:10" ht="14" x14ac:dyDescent="0.35">
      <c r="A97" s="55" t="s">
        <v>66</v>
      </c>
      <c r="B97" s="56"/>
      <c r="C97" s="56"/>
      <c r="D97" s="56"/>
      <c r="E97" s="56"/>
      <c r="F97" s="56"/>
      <c r="G97" s="117"/>
      <c r="H97" s="120"/>
      <c r="I97" s="203">
        <f t="shared" si="27"/>
        <v>0</v>
      </c>
    </row>
    <row r="98" spans="1:10" ht="14.5" thickBot="1" x14ac:dyDescent="0.4">
      <c r="A98" s="57" t="s">
        <v>54</v>
      </c>
      <c r="B98" s="100"/>
      <c r="C98" s="100"/>
      <c r="D98" s="100"/>
      <c r="E98" s="100"/>
      <c r="F98" s="100"/>
      <c r="G98" s="117"/>
      <c r="H98" s="120"/>
      <c r="I98" s="203">
        <f t="shared" si="27"/>
        <v>0</v>
      </c>
    </row>
    <row r="99" spans="1:10" ht="36" customHeight="1" thickBot="1" x14ac:dyDescent="0.4">
      <c r="A99" s="58" t="s">
        <v>19</v>
      </c>
      <c r="B99" s="207">
        <f>SUM(B92,B94,B95,B96,B97,B98)</f>
        <v>0</v>
      </c>
      <c r="C99" s="207">
        <f t="shared" ref="C99" si="28">SUM(C92,C94,C95,C96,C97,C98)</f>
        <v>0</v>
      </c>
      <c r="D99" s="207">
        <f t="shared" ref="D99" si="29">SUM(D92,D94,D95,D96,D97,D98)</f>
        <v>0</v>
      </c>
      <c r="E99" s="207">
        <f t="shared" ref="E99" si="30">SUM(E92,E94,E95,E96,E97,E98)</f>
        <v>0</v>
      </c>
      <c r="F99" s="207">
        <f t="shared" ref="F99" si="31">SUM(F92,F94,F95,F96,F97,F98)</f>
        <v>0</v>
      </c>
      <c r="G99" s="127"/>
      <c r="H99" s="128"/>
      <c r="I99" s="204">
        <f>SUM(I94:I98)+I92</f>
        <v>0</v>
      </c>
      <c r="J99" s="79" t="str">
        <f>IF(I99&lt;&gt;'G - Equipe 7'!G41,"La somme répartie est différente de l'aide demandée dans l'onglet G - Equipe 7"," ")</f>
        <v xml:space="preserve"> </v>
      </c>
    </row>
    <row r="100" spans="1:10" ht="14" x14ac:dyDescent="0.35">
      <c r="A100" s="59"/>
      <c r="B100" s="60"/>
      <c r="C100" s="60"/>
      <c r="D100" s="60"/>
      <c r="E100" s="60"/>
      <c r="F100" s="60"/>
      <c r="G100" s="60"/>
      <c r="H100" s="60"/>
      <c r="I100" s="205"/>
    </row>
    <row r="101" spans="1:10" ht="13" x14ac:dyDescent="0.35">
      <c r="A101" s="88" t="s">
        <v>67</v>
      </c>
      <c r="B101" s="62"/>
      <c r="C101" s="62"/>
      <c r="D101" s="62"/>
      <c r="E101" s="62"/>
    </row>
    <row r="102" spans="1:10" ht="18" x14ac:dyDescent="0.35">
      <c r="G102" s="355" t="s">
        <v>133</v>
      </c>
      <c r="H102" s="355"/>
      <c r="I102" s="355"/>
    </row>
    <row r="103" spans="1:10" ht="15" customHeight="1" thickBot="1" x14ac:dyDescent="0.4">
      <c r="A103" s="50" t="s">
        <v>82</v>
      </c>
      <c r="B103" s="49"/>
      <c r="C103" s="356">
        <f>'H - Equipe 8'!C5:E5</f>
        <v>0</v>
      </c>
      <c r="D103" s="356"/>
      <c r="E103" s="356"/>
      <c r="F103" s="356"/>
    </row>
    <row r="104" spans="1:10" ht="14.5" thickBot="1" x14ac:dyDescent="0.4">
      <c r="B104" s="357" t="s">
        <v>83</v>
      </c>
      <c r="C104" s="358"/>
      <c r="D104" s="358"/>
      <c r="E104" s="358"/>
      <c r="F104" s="358"/>
      <c r="G104" s="358"/>
      <c r="H104" s="358"/>
      <c r="I104" s="358"/>
    </row>
    <row r="105" spans="1:10" ht="39.5" thickBot="1" x14ac:dyDescent="0.4">
      <c r="A105" s="51" t="s">
        <v>41</v>
      </c>
      <c r="B105" s="125" t="s">
        <v>203</v>
      </c>
      <c r="C105" s="125" t="s">
        <v>204</v>
      </c>
      <c r="D105" s="125" t="s">
        <v>205</v>
      </c>
      <c r="E105" s="125" t="s">
        <v>206</v>
      </c>
      <c r="F105" s="125" t="s">
        <v>207</v>
      </c>
      <c r="G105" s="115" t="s">
        <v>50</v>
      </c>
      <c r="H105" s="118" t="s">
        <v>111</v>
      </c>
      <c r="I105" s="202" t="s">
        <v>51</v>
      </c>
    </row>
    <row r="106" spans="1:10" ht="14" x14ac:dyDescent="0.35">
      <c r="A106" s="52" t="s">
        <v>52</v>
      </c>
      <c r="B106" s="53"/>
      <c r="C106" s="53"/>
      <c r="D106" s="53"/>
      <c r="E106" s="53"/>
      <c r="F106" s="53"/>
      <c r="G106" s="116"/>
      <c r="H106" s="119"/>
      <c r="I106" s="203">
        <f t="shared" ref="I106" si="32">SUM(B106:F106)</f>
        <v>0</v>
      </c>
    </row>
    <row r="107" spans="1:10" ht="14" x14ac:dyDescent="0.35">
      <c r="A107" s="52" t="s">
        <v>108</v>
      </c>
      <c r="B107" s="53"/>
      <c r="C107" s="53"/>
      <c r="D107" s="53"/>
      <c r="E107" s="53"/>
      <c r="F107" s="53"/>
      <c r="G107" s="117"/>
      <c r="H107" s="120"/>
      <c r="I107" s="203">
        <f t="shared" ref="I107:I112" si="33">SUM(B107:F107)</f>
        <v>0</v>
      </c>
    </row>
    <row r="108" spans="1:10" ht="14" x14ac:dyDescent="0.35">
      <c r="A108" s="54" t="s">
        <v>63</v>
      </c>
      <c r="B108" s="53"/>
      <c r="C108" s="53"/>
      <c r="D108" s="53"/>
      <c r="E108" s="53"/>
      <c r="F108" s="53"/>
      <c r="G108" s="117"/>
      <c r="H108" s="120"/>
      <c r="I108" s="203">
        <f t="shared" si="33"/>
        <v>0</v>
      </c>
    </row>
    <row r="109" spans="1:10" ht="25" x14ac:dyDescent="0.35">
      <c r="A109" s="54" t="s">
        <v>61</v>
      </c>
      <c r="B109" s="53"/>
      <c r="C109" s="53"/>
      <c r="D109" s="53"/>
      <c r="E109" s="53"/>
      <c r="F109" s="53"/>
      <c r="G109" s="117"/>
      <c r="H109" s="120"/>
      <c r="I109" s="203">
        <f t="shared" si="33"/>
        <v>0</v>
      </c>
    </row>
    <row r="110" spans="1:10" ht="37.5" x14ac:dyDescent="0.35">
      <c r="A110" s="55" t="s">
        <v>64</v>
      </c>
      <c r="B110" s="56"/>
      <c r="C110" s="56"/>
      <c r="D110" s="56"/>
      <c r="E110" s="56"/>
      <c r="F110" s="56"/>
      <c r="G110" s="117"/>
      <c r="H110" s="120"/>
      <c r="I110" s="203">
        <f t="shared" si="33"/>
        <v>0</v>
      </c>
    </row>
    <row r="111" spans="1:10" ht="14" x14ac:dyDescent="0.35">
      <c r="A111" s="55" t="s">
        <v>66</v>
      </c>
      <c r="B111" s="56"/>
      <c r="C111" s="56"/>
      <c r="D111" s="56"/>
      <c r="E111" s="56"/>
      <c r="F111" s="56"/>
      <c r="G111" s="117"/>
      <c r="H111" s="120"/>
      <c r="I111" s="203">
        <f t="shared" si="33"/>
        <v>0</v>
      </c>
    </row>
    <row r="112" spans="1:10" ht="14.5" thickBot="1" x14ac:dyDescent="0.4">
      <c r="A112" s="57" t="s">
        <v>54</v>
      </c>
      <c r="B112" s="100"/>
      <c r="C112" s="100"/>
      <c r="D112" s="100"/>
      <c r="E112" s="100"/>
      <c r="F112" s="100"/>
      <c r="G112" s="117"/>
      <c r="H112" s="120"/>
      <c r="I112" s="203">
        <f t="shared" si="33"/>
        <v>0</v>
      </c>
    </row>
    <row r="113" spans="1:10" ht="39" customHeight="1" thickBot="1" x14ac:dyDescent="0.4">
      <c r="A113" s="58" t="s">
        <v>19</v>
      </c>
      <c r="B113" s="207">
        <f>SUM(B106,B108,B109,B110,B111,B112)</f>
        <v>0</v>
      </c>
      <c r="C113" s="207">
        <f t="shared" ref="C113" si="34">SUM(C106,C108,C109,C110,C111,C112)</f>
        <v>0</v>
      </c>
      <c r="D113" s="207">
        <f t="shared" ref="D113" si="35">SUM(D106,D108,D109,D110,D111,D112)</f>
        <v>0</v>
      </c>
      <c r="E113" s="207">
        <f t="shared" ref="E113" si="36">SUM(E106,E108,E109,E110,E111,E112)</f>
        <v>0</v>
      </c>
      <c r="F113" s="207">
        <f t="shared" ref="F113" si="37">SUM(F106,F108,F109,F110,F111,F112)</f>
        <v>0</v>
      </c>
      <c r="G113" s="127"/>
      <c r="H113" s="128"/>
      <c r="I113" s="204">
        <f>SUM(I108:I112)+I106</f>
        <v>0</v>
      </c>
      <c r="J113" s="79" t="str">
        <f>IF(I113&lt;&gt;'H - Equipe 8'!G41,"La somme répartie est différente de l'aide demandée dans l'onglet H - Equipe 8"," ")</f>
        <v xml:space="preserve"> </v>
      </c>
    </row>
    <row r="114" spans="1:10" ht="14" x14ac:dyDescent="0.35">
      <c r="A114" s="59"/>
      <c r="B114" s="60"/>
      <c r="C114" s="60"/>
      <c r="D114" s="60"/>
      <c r="E114" s="60"/>
      <c r="F114" s="60"/>
      <c r="G114" s="60"/>
      <c r="H114" s="60"/>
      <c r="I114" s="205"/>
    </row>
    <row r="115" spans="1:10" ht="13" x14ac:dyDescent="0.35">
      <c r="A115" s="88" t="s">
        <v>67</v>
      </c>
      <c r="B115" s="62"/>
      <c r="C115" s="62"/>
      <c r="D115" s="62"/>
      <c r="E115" s="62"/>
    </row>
    <row r="116" spans="1:10" ht="18" x14ac:dyDescent="0.35">
      <c r="G116" s="355" t="s">
        <v>133</v>
      </c>
      <c r="H116" s="355"/>
      <c r="I116" s="355"/>
    </row>
    <row r="117" spans="1:10" ht="15" customHeight="1" thickBot="1" x14ac:dyDescent="0.4">
      <c r="A117" s="50" t="s">
        <v>84</v>
      </c>
      <c r="B117" s="49"/>
      <c r="C117" s="356">
        <f>'I - Equipe 9'!C5:E5</f>
        <v>0</v>
      </c>
      <c r="D117" s="356"/>
      <c r="E117" s="356"/>
      <c r="F117" s="356"/>
    </row>
    <row r="118" spans="1:10" ht="14.5" thickBot="1" x14ac:dyDescent="0.4">
      <c r="B118" s="357" t="s">
        <v>85</v>
      </c>
      <c r="C118" s="358"/>
      <c r="D118" s="358"/>
      <c r="E118" s="358"/>
      <c r="F118" s="358"/>
      <c r="G118" s="358"/>
      <c r="H118" s="358"/>
      <c r="I118" s="358"/>
    </row>
    <row r="119" spans="1:10" ht="39.5" thickBot="1" x14ac:dyDescent="0.4">
      <c r="A119" s="51" t="s">
        <v>41</v>
      </c>
      <c r="B119" s="125" t="s">
        <v>203</v>
      </c>
      <c r="C119" s="125" t="s">
        <v>204</v>
      </c>
      <c r="D119" s="125" t="s">
        <v>205</v>
      </c>
      <c r="E119" s="125" t="s">
        <v>206</v>
      </c>
      <c r="F119" s="125" t="s">
        <v>207</v>
      </c>
      <c r="G119" s="115" t="s">
        <v>50</v>
      </c>
      <c r="H119" s="118" t="s">
        <v>111</v>
      </c>
      <c r="I119" s="202" t="s">
        <v>51</v>
      </c>
    </row>
    <row r="120" spans="1:10" ht="14" x14ac:dyDescent="0.35">
      <c r="A120" s="52" t="s">
        <v>52</v>
      </c>
      <c r="B120" s="53"/>
      <c r="C120" s="53"/>
      <c r="D120" s="53"/>
      <c r="E120" s="53"/>
      <c r="F120" s="53"/>
      <c r="G120" s="116"/>
      <c r="H120" s="119"/>
      <c r="I120" s="203">
        <f t="shared" ref="I120:I126" si="38">SUM(B120:F120)</f>
        <v>0</v>
      </c>
    </row>
    <row r="121" spans="1:10" ht="14" x14ac:dyDescent="0.35">
      <c r="A121" s="52" t="s">
        <v>108</v>
      </c>
      <c r="B121" s="53"/>
      <c r="C121" s="53"/>
      <c r="D121" s="53"/>
      <c r="E121" s="53"/>
      <c r="F121" s="53"/>
      <c r="G121" s="117"/>
      <c r="H121" s="120"/>
      <c r="I121" s="203">
        <f t="shared" si="38"/>
        <v>0</v>
      </c>
    </row>
    <row r="122" spans="1:10" ht="14" x14ac:dyDescent="0.35">
      <c r="A122" s="54" t="s">
        <v>63</v>
      </c>
      <c r="B122" s="53"/>
      <c r="C122" s="53"/>
      <c r="D122" s="53"/>
      <c r="E122" s="53"/>
      <c r="F122" s="53"/>
      <c r="G122" s="117"/>
      <c r="H122" s="120"/>
      <c r="I122" s="203">
        <f t="shared" si="38"/>
        <v>0</v>
      </c>
    </row>
    <row r="123" spans="1:10" ht="25" x14ac:dyDescent="0.35">
      <c r="A123" s="54" t="s">
        <v>61</v>
      </c>
      <c r="B123" s="53"/>
      <c r="C123" s="53"/>
      <c r="D123" s="53"/>
      <c r="E123" s="53"/>
      <c r="F123" s="53"/>
      <c r="G123" s="117"/>
      <c r="H123" s="120"/>
      <c r="I123" s="203">
        <f t="shared" si="38"/>
        <v>0</v>
      </c>
    </row>
    <row r="124" spans="1:10" ht="37.5" x14ac:dyDescent="0.35">
      <c r="A124" s="55" t="s">
        <v>64</v>
      </c>
      <c r="B124" s="56"/>
      <c r="C124" s="56"/>
      <c r="D124" s="56"/>
      <c r="E124" s="56"/>
      <c r="F124" s="56"/>
      <c r="G124" s="117"/>
      <c r="H124" s="120"/>
      <c r="I124" s="203">
        <f t="shared" si="38"/>
        <v>0</v>
      </c>
    </row>
    <row r="125" spans="1:10" ht="14" x14ac:dyDescent="0.35">
      <c r="A125" s="55" t="s">
        <v>66</v>
      </c>
      <c r="B125" s="56"/>
      <c r="C125" s="56"/>
      <c r="D125" s="56"/>
      <c r="E125" s="56"/>
      <c r="F125" s="56"/>
      <c r="G125" s="117"/>
      <c r="H125" s="120"/>
      <c r="I125" s="203">
        <f t="shared" si="38"/>
        <v>0</v>
      </c>
    </row>
    <row r="126" spans="1:10" ht="14.5" thickBot="1" x14ac:dyDescent="0.4">
      <c r="A126" s="57" t="s">
        <v>54</v>
      </c>
      <c r="B126" s="100"/>
      <c r="C126" s="100"/>
      <c r="D126" s="100"/>
      <c r="E126" s="100"/>
      <c r="F126" s="100"/>
      <c r="G126" s="117"/>
      <c r="H126" s="120"/>
      <c r="I126" s="203">
        <f t="shared" si="38"/>
        <v>0</v>
      </c>
    </row>
    <row r="127" spans="1:10" ht="35.25" customHeight="1" thickBot="1" x14ac:dyDescent="0.4">
      <c r="A127" s="58" t="s">
        <v>19</v>
      </c>
      <c r="B127" s="207">
        <f>SUM(B120,B122,B123,B124,B125,B126)</f>
        <v>0</v>
      </c>
      <c r="C127" s="207">
        <f t="shared" ref="C127" si="39">SUM(C120,C122,C123,C124,C125,C126)</f>
        <v>0</v>
      </c>
      <c r="D127" s="207">
        <f t="shared" ref="D127" si="40">SUM(D120,D122,D123,D124,D125,D126)</f>
        <v>0</v>
      </c>
      <c r="E127" s="207">
        <f t="shared" ref="E127" si="41">SUM(E120,E122,E123,E124,E125,E126)</f>
        <v>0</v>
      </c>
      <c r="F127" s="207">
        <f t="shared" ref="F127" si="42">SUM(F120,F122,F123,F124,F125,F126)</f>
        <v>0</v>
      </c>
      <c r="G127" s="127"/>
      <c r="H127" s="128"/>
      <c r="I127" s="204">
        <f>SUM(I122:I126)+I120</f>
        <v>0</v>
      </c>
      <c r="J127" s="79" t="str">
        <f>IF(I127&lt;&gt;'I - Equipe 9'!G41,"La somme répartie est différente de l'aide demandée dans l'onglet I - Equipe 9"," ")</f>
        <v xml:space="preserve"> </v>
      </c>
    </row>
    <row r="128" spans="1:10" ht="14" x14ac:dyDescent="0.35">
      <c r="A128" s="59"/>
      <c r="B128" s="60"/>
      <c r="C128" s="60"/>
      <c r="D128" s="60"/>
      <c r="E128" s="60"/>
      <c r="F128" s="60"/>
      <c r="G128" s="60"/>
      <c r="H128" s="60"/>
      <c r="I128" s="205"/>
    </row>
    <row r="129" spans="1:10" ht="13" x14ac:dyDescent="0.35">
      <c r="A129" s="88" t="s">
        <v>67</v>
      </c>
      <c r="B129" s="62"/>
      <c r="C129" s="62"/>
      <c r="D129" s="62"/>
      <c r="E129" s="62"/>
    </row>
    <row r="130" spans="1:10" ht="18" x14ac:dyDescent="0.35">
      <c r="G130" s="355" t="s">
        <v>133</v>
      </c>
      <c r="H130" s="355"/>
      <c r="I130" s="355"/>
    </row>
    <row r="131" spans="1:10" ht="15" customHeight="1" thickBot="1" x14ac:dyDescent="0.4">
      <c r="A131" s="50" t="s">
        <v>86</v>
      </c>
      <c r="B131" s="49"/>
      <c r="C131" s="356">
        <f>'J - Equipe 10'!C5:E5</f>
        <v>0</v>
      </c>
      <c r="D131" s="356"/>
      <c r="E131" s="356"/>
      <c r="F131" s="356"/>
    </row>
    <row r="132" spans="1:10" ht="14.5" thickBot="1" x14ac:dyDescent="0.4">
      <c r="B132" s="357" t="s">
        <v>87</v>
      </c>
      <c r="C132" s="358"/>
      <c r="D132" s="358"/>
      <c r="E132" s="358"/>
      <c r="F132" s="358"/>
      <c r="G132" s="358"/>
      <c r="H132" s="358"/>
      <c r="I132" s="358"/>
    </row>
    <row r="133" spans="1:10" ht="39.5" thickBot="1" x14ac:dyDescent="0.4">
      <c r="A133" s="51" t="s">
        <v>41</v>
      </c>
      <c r="B133" s="125" t="s">
        <v>203</v>
      </c>
      <c r="C133" s="125" t="s">
        <v>204</v>
      </c>
      <c r="D133" s="125" t="s">
        <v>205</v>
      </c>
      <c r="E133" s="125" t="s">
        <v>206</v>
      </c>
      <c r="F133" s="125" t="s">
        <v>207</v>
      </c>
      <c r="G133" s="115" t="s">
        <v>50</v>
      </c>
      <c r="H133" s="118" t="s">
        <v>111</v>
      </c>
      <c r="I133" s="202" t="s">
        <v>51</v>
      </c>
    </row>
    <row r="134" spans="1:10" ht="14" x14ac:dyDescent="0.35">
      <c r="A134" s="52" t="s">
        <v>52</v>
      </c>
      <c r="B134" s="53"/>
      <c r="C134" s="53"/>
      <c r="D134" s="53"/>
      <c r="E134" s="53"/>
      <c r="F134" s="53"/>
      <c r="G134" s="116"/>
      <c r="H134" s="119"/>
      <c r="I134" s="203">
        <f t="shared" ref="I134:I140" si="43">SUM(B134:F134)</f>
        <v>0</v>
      </c>
    </row>
    <row r="135" spans="1:10" ht="14" x14ac:dyDescent="0.35">
      <c r="A135" s="52" t="s">
        <v>108</v>
      </c>
      <c r="B135" s="53"/>
      <c r="C135" s="53"/>
      <c r="D135" s="53"/>
      <c r="E135" s="53"/>
      <c r="F135" s="53"/>
      <c r="G135" s="117"/>
      <c r="H135" s="120"/>
      <c r="I135" s="203">
        <f t="shared" si="43"/>
        <v>0</v>
      </c>
    </row>
    <row r="136" spans="1:10" ht="14" x14ac:dyDescent="0.35">
      <c r="A136" s="54" t="s">
        <v>63</v>
      </c>
      <c r="B136" s="53"/>
      <c r="C136" s="53"/>
      <c r="D136" s="53"/>
      <c r="E136" s="53"/>
      <c r="F136" s="53"/>
      <c r="G136" s="117"/>
      <c r="H136" s="120"/>
      <c r="I136" s="203">
        <f t="shared" si="43"/>
        <v>0</v>
      </c>
    </row>
    <row r="137" spans="1:10" ht="25" x14ac:dyDescent="0.35">
      <c r="A137" s="54" t="s">
        <v>61</v>
      </c>
      <c r="B137" s="53"/>
      <c r="C137" s="53"/>
      <c r="D137" s="53"/>
      <c r="E137" s="53"/>
      <c r="F137" s="53"/>
      <c r="G137" s="117"/>
      <c r="H137" s="120"/>
      <c r="I137" s="203">
        <f>SUM(B137:F137)</f>
        <v>0</v>
      </c>
    </row>
    <row r="138" spans="1:10" ht="37.5" x14ac:dyDescent="0.35">
      <c r="A138" s="55" t="s">
        <v>64</v>
      </c>
      <c r="B138" s="56"/>
      <c r="C138" s="56"/>
      <c r="D138" s="56"/>
      <c r="E138" s="56"/>
      <c r="F138" s="56"/>
      <c r="G138" s="117"/>
      <c r="H138" s="120"/>
      <c r="I138" s="203">
        <f t="shared" si="43"/>
        <v>0</v>
      </c>
    </row>
    <row r="139" spans="1:10" ht="14" x14ac:dyDescent="0.35">
      <c r="A139" s="55" t="s">
        <v>66</v>
      </c>
      <c r="B139" s="56"/>
      <c r="C139" s="56"/>
      <c r="D139" s="56"/>
      <c r="E139" s="56"/>
      <c r="F139" s="56"/>
      <c r="G139" s="117"/>
      <c r="H139" s="120"/>
      <c r="I139" s="203">
        <f t="shared" si="43"/>
        <v>0</v>
      </c>
    </row>
    <row r="140" spans="1:10" ht="14.5" thickBot="1" x14ac:dyDescent="0.4">
      <c r="A140" s="57" t="s">
        <v>54</v>
      </c>
      <c r="B140" s="100"/>
      <c r="C140" s="100"/>
      <c r="D140" s="100"/>
      <c r="E140" s="100"/>
      <c r="F140" s="100"/>
      <c r="G140" s="117"/>
      <c r="H140" s="120"/>
      <c r="I140" s="203">
        <f t="shared" si="43"/>
        <v>0</v>
      </c>
    </row>
    <row r="141" spans="1:10" ht="33" customHeight="1" thickBot="1" x14ac:dyDescent="0.4">
      <c r="A141" s="58" t="s">
        <v>19</v>
      </c>
      <c r="B141" s="207">
        <f>SUM(B134,B136,B137,B138,B139,B140)</f>
        <v>0</v>
      </c>
      <c r="C141" s="207">
        <f t="shared" ref="C141" si="44">SUM(C134,C136,C137,C138,C139,C140)</f>
        <v>0</v>
      </c>
      <c r="D141" s="207">
        <f t="shared" ref="D141" si="45">SUM(D134,D136,D137,D138,D139,D140)</f>
        <v>0</v>
      </c>
      <c r="E141" s="207">
        <f t="shared" ref="E141" si="46">SUM(E134,E136,E137,E138,E139,E140)</f>
        <v>0</v>
      </c>
      <c r="F141" s="207">
        <f t="shared" ref="F141" si="47">SUM(F134,F136,F137,F138,F139,F140)</f>
        <v>0</v>
      </c>
      <c r="G141" s="127"/>
      <c r="H141" s="128"/>
      <c r="I141" s="204">
        <f>SUM(I136:I140)+I134</f>
        <v>0</v>
      </c>
      <c r="J141" s="79" t="str">
        <f>IF(I141&lt;&gt;'J - Equipe 10'!G41,"La somme répartie est différente de l'aide demandée dans l'onglet J - Equipe 10"," ")</f>
        <v xml:space="preserve"> </v>
      </c>
    </row>
    <row r="142" spans="1:10" ht="14" x14ac:dyDescent="0.35">
      <c r="A142" s="59"/>
      <c r="B142" s="60"/>
      <c r="C142" s="60"/>
      <c r="D142" s="60"/>
      <c r="E142" s="60"/>
      <c r="F142" s="60"/>
      <c r="G142" s="60"/>
      <c r="H142" s="60"/>
      <c r="I142" s="205"/>
    </row>
    <row r="143" spans="1:10" ht="13" x14ac:dyDescent="0.35">
      <c r="A143" s="88" t="s">
        <v>67</v>
      </c>
      <c r="B143" s="62"/>
      <c r="C143" s="62"/>
      <c r="D143" s="62"/>
      <c r="E143" s="62"/>
    </row>
  </sheetData>
  <customSheetViews>
    <customSheetView guid="{05A4635C-9AA5-4788-AE33-0D2B48B9581F}" fitToPage="1" topLeftCell="A43">
      <selection activeCell="B28" sqref="B28"/>
      <pageMargins left="0.19685039370078741" right="0.19685039370078741" top="0.19685039370078741" bottom="0.19685039370078741" header="0.11811023622047245" footer="0.11811023622047245"/>
      <printOptions horizontalCentered="1" verticalCentered="1"/>
      <pageSetup paperSize="9" scale="54" orientation="portrait" r:id="rId1"/>
      <headerFooter alignWithMargins="0"/>
    </customSheetView>
  </customSheetViews>
  <mergeCells count="32">
    <mergeCell ref="G74:I74"/>
    <mergeCell ref="B62:I62"/>
    <mergeCell ref="G4:I4"/>
    <mergeCell ref="B6:I6"/>
    <mergeCell ref="B34:I34"/>
    <mergeCell ref="B48:I48"/>
    <mergeCell ref="A1:I1"/>
    <mergeCell ref="B76:I76"/>
    <mergeCell ref="B90:I90"/>
    <mergeCell ref="G88:I88"/>
    <mergeCell ref="C75:F75"/>
    <mergeCell ref="C61:F61"/>
    <mergeCell ref="C47:F47"/>
    <mergeCell ref="B20:I20"/>
    <mergeCell ref="C3:E3"/>
    <mergeCell ref="C5:E5"/>
    <mergeCell ref="C19:F19"/>
    <mergeCell ref="C33:F33"/>
    <mergeCell ref="G18:I18"/>
    <mergeCell ref="G32:I32"/>
    <mergeCell ref="G46:I46"/>
    <mergeCell ref="G60:I60"/>
    <mergeCell ref="B132:I132"/>
    <mergeCell ref="B104:I104"/>
    <mergeCell ref="B118:I118"/>
    <mergeCell ref="C131:F131"/>
    <mergeCell ref="C117:F117"/>
    <mergeCell ref="G102:I102"/>
    <mergeCell ref="G116:I116"/>
    <mergeCell ref="G130:I130"/>
    <mergeCell ref="C103:F103"/>
    <mergeCell ref="C89:F89"/>
  </mergeCells>
  <phoneticPr fontId="25" type="noConversion"/>
  <dataValidations count="1">
    <dataValidation type="whole" allowBlank="1" showInputMessage="1" showErrorMessage="1" sqref="I8:I15 I92:I99 I22:I29 I36:I43 I50:I57 I64:I71 I78:I85 I120:I127 I106:I113 I134:I141" xr:uid="{00000000-0002-0000-0C00-000000000000}">
      <formula1>0</formula1>
      <formula2>1000000000</formula2>
    </dataValidation>
  </dataValidations>
  <printOptions horizontalCentered="1" verticalCentered="1"/>
  <pageMargins left="0.19685039370078741" right="0.19685039370078741" top="0.19685039370078741" bottom="0.19685039370078741" header="0.11811023622047245" footer="0.11811023622047245"/>
  <pageSetup paperSize="9" scale="48" orientation="portrait" r:id="rId2"/>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8C48-A8C7-4809-B9A0-48A2A0CE56AA}">
  <dimension ref="A1"/>
  <sheetViews>
    <sheetView workbookViewId="0"/>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0"/>
  <sheetViews>
    <sheetView workbookViewId="0">
      <selection activeCell="A7" sqref="A7"/>
    </sheetView>
  </sheetViews>
  <sheetFormatPr baseColWidth="10" defaultColWidth="10.81640625" defaultRowHeight="12.5" x14ac:dyDescent="0.25"/>
  <cols>
    <col min="1" max="1" width="30" style="2" bestFit="1" customWidth="1"/>
    <col min="2" max="16384" width="10.81640625" style="2"/>
  </cols>
  <sheetData>
    <row r="1" spans="1:1" ht="13" x14ac:dyDescent="0.3">
      <c r="A1" s="75" t="s">
        <v>37</v>
      </c>
    </row>
    <row r="2" spans="1:1" x14ac:dyDescent="0.25">
      <c r="A2" s="2" t="s">
        <v>9</v>
      </c>
    </row>
    <row r="3" spans="1:1" x14ac:dyDescent="0.25">
      <c r="A3" s="2" t="s">
        <v>10</v>
      </c>
    </row>
    <row r="4" spans="1:1" x14ac:dyDescent="0.25">
      <c r="A4" s="2" t="s">
        <v>11</v>
      </c>
    </row>
    <row r="5" spans="1:1" x14ac:dyDescent="0.25">
      <c r="A5" s="2" t="s">
        <v>8</v>
      </c>
    </row>
    <row r="6" spans="1:1" x14ac:dyDescent="0.25">
      <c r="A6" s="2" t="s">
        <v>68</v>
      </c>
    </row>
    <row r="8" spans="1:1" ht="13" x14ac:dyDescent="0.3">
      <c r="A8" s="81" t="s">
        <v>15</v>
      </c>
    </row>
    <row r="9" spans="1:1" ht="14.5" x14ac:dyDescent="0.35">
      <c r="A9" t="s">
        <v>12</v>
      </c>
    </row>
    <row r="10" spans="1:1" ht="14.5" x14ac:dyDescent="0.35">
      <c r="A10" t="s">
        <v>13</v>
      </c>
    </row>
    <row r="11" spans="1:1" ht="14.5" x14ac:dyDescent="0.35">
      <c r="A11" t="s">
        <v>0</v>
      </c>
    </row>
    <row r="12" spans="1:1" ht="14.5" x14ac:dyDescent="0.35">
      <c r="A12" t="s">
        <v>1</v>
      </c>
    </row>
    <row r="13" spans="1:1" ht="14.5" x14ac:dyDescent="0.35">
      <c r="A13" t="s">
        <v>2</v>
      </c>
    </row>
    <row r="14" spans="1:1" ht="14.5" x14ac:dyDescent="0.35">
      <c r="A14" t="s">
        <v>3</v>
      </c>
    </row>
    <row r="15" spans="1:1" ht="14.5" x14ac:dyDescent="0.35">
      <c r="A15"/>
    </row>
    <row r="16" spans="1:1" ht="14.5" x14ac:dyDescent="0.35">
      <c r="A16"/>
    </row>
    <row r="17" spans="1:1" ht="13" x14ac:dyDescent="0.3">
      <c r="A17" s="81" t="s">
        <v>4</v>
      </c>
    </row>
    <row r="18" spans="1:1" ht="14.5" x14ac:dyDescent="0.35">
      <c r="A18" t="s">
        <v>5</v>
      </c>
    </row>
    <row r="19" spans="1:1" ht="14.5" x14ac:dyDescent="0.35">
      <c r="A19" t="s">
        <v>6</v>
      </c>
    </row>
    <row r="20" spans="1:1" ht="14.5" x14ac:dyDescent="0.35">
      <c r="A20" t="s">
        <v>7</v>
      </c>
    </row>
  </sheetData>
  <customSheetViews>
    <customSheetView guid="{05A4635C-9AA5-4788-AE33-0D2B48B9581F}" state="hidden">
      <selection activeCell="A18" sqref="A18:A20"/>
      <pageMargins left="0.7" right="0.7" top="0.75" bottom="0.75" header="0.3" footer="0.3"/>
    </customSheetView>
  </customSheetView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2"/>
    <pageSetUpPr fitToPage="1"/>
  </sheetPr>
  <dimension ref="A1:G118"/>
  <sheetViews>
    <sheetView showGridLines="0" tabSelected="1" topLeftCell="A12" zoomScaleSheetLayoutView="100" workbookViewId="0">
      <selection activeCell="C21" sqref="C21"/>
    </sheetView>
  </sheetViews>
  <sheetFormatPr baseColWidth="10" defaultColWidth="10.81640625" defaultRowHeight="12.5" x14ac:dyDescent="0.35"/>
  <cols>
    <col min="1" max="1" width="28" style="48" customWidth="1"/>
    <col min="2" max="3" width="32.26953125" style="48" customWidth="1"/>
    <col min="4" max="4" width="6.54296875" style="48" customWidth="1"/>
    <col min="5" max="5" width="30.1796875" style="48" customWidth="1"/>
    <col min="6" max="6" width="2.453125" style="48" customWidth="1"/>
    <col min="7" max="16384" width="10.81640625" style="48"/>
  </cols>
  <sheetData>
    <row r="1" spans="1:5" ht="61.5" customHeight="1" thickBot="1" x14ac:dyDescent="0.4">
      <c r="A1" s="287" t="s">
        <v>215</v>
      </c>
      <c r="B1" s="288"/>
      <c r="C1" s="289"/>
    </row>
    <row r="2" spans="1:5" ht="14" x14ac:dyDescent="0.35">
      <c r="A2" s="49"/>
      <c r="B2" s="49"/>
      <c r="C2" s="49"/>
    </row>
    <row r="3" spans="1:5" s="77" customFormat="1" ht="14" x14ac:dyDescent="0.35">
      <c r="A3" s="76" t="s">
        <v>28</v>
      </c>
      <c r="B3" s="49"/>
      <c r="C3" s="49">
        <f>'A - Equipe Coordonnateur'!C4:E4</f>
        <v>0</v>
      </c>
    </row>
    <row r="4" spans="1:5" ht="14" x14ac:dyDescent="0.35">
      <c r="A4" s="50"/>
      <c r="B4" s="49"/>
      <c r="C4" s="49"/>
    </row>
    <row r="5" spans="1:5" ht="18.75" customHeight="1" thickBot="1" x14ac:dyDescent="0.4">
      <c r="A5" s="50" t="s">
        <v>134</v>
      </c>
      <c r="B5" s="49"/>
      <c r="C5" s="84">
        <f>'A - Equipe Coordonnateur'!C5:E5</f>
        <v>0</v>
      </c>
    </row>
    <row r="6" spans="1:5" ht="14.5" thickBot="1" x14ac:dyDescent="0.4">
      <c r="B6" s="285" t="s">
        <v>49</v>
      </c>
      <c r="C6" s="286"/>
    </row>
    <row r="7" spans="1:5" ht="13.5" thickBot="1" x14ac:dyDescent="0.4">
      <c r="A7" s="51" t="s">
        <v>41</v>
      </c>
      <c r="B7" s="64" t="s">
        <v>57</v>
      </c>
      <c r="C7" s="65" t="s">
        <v>42</v>
      </c>
      <c r="E7" s="88"/>
    </row>
    <row r="8" spans="1:5" x14ac:dyDescent="0.35">
      <c r="A8" s="52" t="s">
        <v>52</v>
      </c>
      <c r="B8" s="66">
        <f>'A - Equipe Coordonnateur'!F10</f>
        <v>0</v>
      </c>
      <c r="C8" s="67">
        <f>'A - Equipe Coordonnateur'!G10</f>
        <v>0</v>
      </c>
      <c r="E8" s="48" t="str">
        <f>IF($C8&gt;85%*$C13,"%personnel&gt;85%!", "% personnel ok")</f>
        <v>% personnel ok</v>
      </c>
    </row>
    <row r="9" spans="1:5" x14ac:dyDescent="0.35">
      <c r="A9" s="54" t="s">
        <v>63</v>
      </c>
      <c r="B9" s="68">
        <f>'A - Equipe Coordonnateur'!F36</f>
        <v>0</v>
      </c>
      <c r="C9" s="69">
        <f>'A - Equipe Coordonnateur'!G36</f>
        <v>0</v>
      </c>
      <c r="E9" s="63"/>
    </row>
    <row r="10" spans="1:5" x14ac:dyDescent="0.35">
      <c r="A10" s="54" t="s">
        <v>62</v>
      </c>
      <c r="B10" s="68">
        <f>'A - Equipe Coordonnateur'!F39</f>
        <v>0</v>
      </c>
      <c r="C10" s="69">
        <f>'A - Equipe Coordonnateur'!G39</f>
        <v>0</v>
      </c>
      <c r="E10" s="48" t="str">
        <f>IF($C10&gt;20%*$C13,"% prestations&gt;20%!", "% prestations ok")</f>
        <v>% prestations ok</v>
      </c>
    </row>
    <row r="11" spans="1:5" x14ac:dyDescent="0.35">
      <c r="A11" s="55" t="s">
        <v>53</v>
      </c>
      <c r="B11" s="70">
        <f>'A - Equipe Coordonnateur'!F37+'A - Equipe Coordonnateur'!F38</f>
        <v>0</v>
      </c>
      <c r="C11" s="71">
        <f>'A - Equipe Coordonnateur'!G37+'A - Equipe Coordonnateur'!G38</f>
        <v>0</v>
      </c>
      <c r="E11" s="48" t="str">
        <f>IF($C11&gt;5%*$C13,"%missions &gt;5%!", "% mission ok")</f>
        <v>% mission ok</v>
      </c>
    </row>
    <row r="12" spans="1:5" ht="13" thickBot="1" x14ac:dyDescent="0.4">
      <c r="A12" s="57" t="s">
        <v>54</v>
      </c>
      <c r="B12" s="72">
        <f>'A - Equipe Coordonnateur'!F40</f>
        <v>0</v>
      </c>
      <c r="C12" s="73">
        <f>'A - Equipe Coordonnateur'!G40</f>
        <v>0</v>
      </c>
      <c r="E12" s="48" t="str">
        <f>IF($C12&lt;=13%*($C8+$C9+$C10+$C11),"Frais de gestion ok","Frais de gestion&gt;13% !")</f>
        <v>Frais de gestion ok</v>
      </c>
    </row>
    <row r="13" spans="1:5" ht="14.5" thickBot="1" x14ac:dyDescent="0.4">
      <c r="A13" s="58" t="s">
        <v>19</v>
      </c>
      <c r="B13" s="206">
        <f>SUM(B8:B12)</f>
        <v>0</v>
      </c>
      <c r="C13" s="207">
        <f>SUM(C8:C12)</f>
        <v>0</v>
      </c>
    </row>
    <row r="14" spans="1:5" ht="14" x14ac:dyDescent="0.35">
      <c r="B14" s="49"/>
      <c r="C14" s="49"/>
    </row>
    <row r="15" spans="1:5" ht="22.5" customHeight="1" thickBot="1" x14ac:dyDescent="0.4">
      <c r="A15" s="50" t="s">
        <v>20</v>
      </c>
      <c r="B15" s="49"/>
      <c r="C15" s="84">
        <f>'B - Equipe 2'!C5:E5</f>
        <v>0</v>
      </c>
    </row>
    <row r="16" spans="1:5" ht="14.5" thickBot="1" x14ac:dyDescent="0.4">
      <c r="B16" s="285" t="s">
        <v>21</v>
      </c>
      <c r="C16" s="286"/>
    </row>
    <row r="17" spans="1:5" ht="13.5" thickBot="1" x14ac:dyDescent="0.4">
      <c r="A17" s="51" t="s">
        <v>41</v>
      </c>
      <c r="B17" s="64" t="s">
        <v>57</v>
      </c>
      <c r="C17" s="65" t="s">
        <v>42</v>
      </c>
      <c r="E17" s="63"/>
    </row>
    <row r="18" spans="1:5" x14ac:dyDescent="0.35">
      <c r="A18" s="52" t="s">
        <v>52</v>
      </c>
      <c r="B18" s="66">
        <f>'B - Equipe 2'!F10</f>
        <v>0</v>
      </c>
      <c r="C18" s="67">
        <f>'B - Equipe 2'!G10</f>
        <v>0</v>
      </c>
      <c r="E18" s="48" t="str">
        <f>IF($C18&gt;85%*$C23,"%personnel&gt;85%!", "% personnel ok")</f>
        <v>% personnel ok</v>
      </c>
    </row>
    <row r="19" spans="1:5" x14ac:dyDescent="0.35">
      <c r="A19" s="54" t="s">
        <v>63</v>
      </c>
      <c r="B19" s="68">
        <f>'B - Equipe 2'!F36</f>
        <v>0</v>
      </c>
      <c r="C19" s="69">
        <f>'B - Equipe 2'!G36</f>
        <v>0</v>
      </c>
      <c r="E19" s="63"/>
    </row>
    <row r="20" spans="1:5" x14ac:dyDescent="0.35">
      <c r="A20" s="54" t="s">
        <v>61</v>
      </c>
      <c r="B20" s="68">
        <f>'B - Equipe 2'!F39</f>
        <v>0</v>
      </c>
      <c r="C20" s="69">
        <f>'B - Equipe 2'!G39</f>
        <v>0</v>
      </c>
      <c r="E20" s="48" t="str">
        <f>IF($C20&gt;20%*$C23,"% prestations&gt;20%!", "% prestations ok")</f>
        <v>% prestations ok</v>
      </c>
    </row>
    <row r="21" spans="1:5" x14ac:dyDescent="0.35">
      <c r="A21" s="55" t="s">
        <v>53</v>
      </c>
      <c r="B21" s="70">
        <f>'B - Equipe 2'!F37+'B - Equipe 2'!F38</f>
        <v>0</v>
      </c>
      <c r="C21" s="71">
        <f>'B - Equipe 2'!G37+'B - Equipe 2'!G38</f>
        <v>0</v>
      </c>
      <c r="E21" s="48" t="str">
        <f>IF($C21&gt;5%*$C23,"%missions &gt;5%!", "% mission ok")</f>
        <v>% mission ok</v>
      </c>
    </row>
    <row r="22" spans="1:5" ht="13" thickBot="1" x14ac:dyDescent="0.4">
      <c r="A22" s="57" t="s">
        <v>54</v>
      </c>
      <c r="B22" s="72">
        <f>'B - Equipe 2'!F40</f>
        <v>0</v>
      </c>
      <c r="C22" s="73">
        <f>'B - Equipe 2'!G40</f>
        <v>0</v>
      </c>
      <c r="E22" s="48" t="str">
        <f>IF($C22&lt;=13%*($C18+$C19+$C20+$C21),"Frais de gestion ok","Frais de gestion&gt;13% !")</f>
        <v>Frais de gestion ok</v>
      </c>
    </row>
    <row r="23" spans="1:5" ht="14.5" thickBot="1" x14ac:dyDescent="0.4">
      <c r="A23" s="58" t="s">
        <v>19</v>
      </c>
      <c r="B23" s="206">
        <f>SUM(B18:B22)</f>
        <v>0</v>
      </c>
      <c r="C23" s="207">
        <f>SUM(C18:C22)</f>
        <v>0</v>
      </c>
    </row>
    <row r="24" spans="1:5" ht="14" x14ac:dyDescent="0.35">
      <c r="A24" s="59"/>
      <c r="B24" s="60"/>
      <c r="C24" s="60"/>
    </row>
    <row r="25" spans="1:5" ht="14.5" thickBot="1" x14ac:dyDescent="0.4">
      <c r="A25" s="50" t="s">
        <v>22</v>
      </c>
      <c r="B25" s="49"/>
      <c r="C25" s="84">
        <f>'C - Equipe 3'!C5:E5</f>
        <v>0</v>
      </c>
    </row>
    <row r="26" spans="1:5" ht="14.5" thickBot="1" x14ac:dyDescent="0.4">
      <c r="B26" s="285" t="s">
        <v>23</v>
      </c>
      <c r="C26" s="286"/>
    </row>
    <row r="27" spans="1:5" ht="13.5" thickBot="1" x14ac:dyDescent="0.4">
      <c r="A27" s="51" t="s">
        <v>41</v>
      </c>
      <c r="B27" s="64" t="s">
        <v>36</v>
      </c>
      <c r="C27" s="65" t="s">
        <v>42</v>
      </c>
      <c r="E27" s="63"/>
    </row>
    <row r="28" spans="1:5" x14ac:dyDescent="0.35">
      <c r="A28" s="52" t="s">
        <v>52</v>
      </c>
      <c r="B28" s="66">
        <f>'C - Equipe 3'!F10</f>
        <v>0</v>
      </c>
      <c r="C28" s="67">
        <f>'C - Equipe 3'!G10</f>
        <v>0</v>
      </c>
      <c r="E28" s="48" t="str">
        <f>IF($C28&gt;85%*$C33,"%personnel&gt;85%!", "% personnel ok")</f>
        <v>% personnel ok</v>
      </c>
    </row>
    <row r="29" spans="1:5" x14ac:dyDescent="0.35">
      <c r="A29" s="54" t="s">
        <v>63</v>
      </c>
      <c r="B29" s="68">
        <f>'C - Equipe 3'!F36</f>
        <v>0</v>
      </c>
      <c r="C29" s="69">
        <f>'C - Equipe 3'!G36</f>
        <v>0</v>
      </c>
      <c r="E29" s="63"/>
    </row>
    <row r="30" spans="1:5" x14ac:dyDescent="0.35">
      <c r="A30" s="54" t="s">
        <v>62</v>
      </c>
      <c r="B30" s="68">
        <f>'C - Equipe 3'!F39</f>
        <v>0</v>
      </c>
      <c r="C30" s="69">
        <f>'C - Equipe 3'!G39</f>
        <v>0</v>
      </c>
      <c r="E30" s="48" t="str">
        <f>IF($C30&gt;20%*$C33,"% prestations&gt;20%!", "% prestations ok")</f>
        <v>% prestations ok</v>
      </c>
    </row>
    <row r="31" spans="1:5" x14ac:dyDescent="0.35">
      <c r="A31" s="55" t="s">
        <v>53</v>
      </c>
      <c r="B31" s="70">
        <f>'C - Equipe 3'!F37+'C - Equipe 3'!F38</f>
        <v>0</v>
      </c>
      <c r="C31" s="71">
        <f>'C - Equipe 3'!G37+'C - Equipe 3'!G38</f>
        <v>0</v>
      </c>
      <c r="E31" s="48" t="str">
        <f>IF($C31&gt;5%*$C33,"%missions &gt;5%!", "% mission ok")</f>
        <v>% mission ok</v>
      </c>
    </row>
    <row r="32" spans="1:5" ht="13" thickBot="1" x14ac:dyDescent="0.4">
      <c r="A32" s="57" t="s">
        <v>54</v>
      </c>
      <c r="B32" s="72">
        <f>'C - Equipe 3'!F40</f>
        <v>0</v>
      </c>
      <c r="C32" s="73">
        <f>'C - Equipe 3'!G40</f>
        <v>0</v>
      </c>
      <c r="E32" s="48" t="str">
        <f>IF($C32&lt;=13%*($C28+$C29+$C30+$C31),"Frais de gestion ok","Frais de gestion&gt;13% !")</f>
        <v>Frais de gestion ok</v>
      </c>
    </row>
    <row r="33" spans="1:5" ht="14.5" thickBot="1" x14ac:dyDescent="0.4">
      <c r="A33" s="58" t="s">
        <v>19</v>
      </c>
      <c r="B33" s="206">
        <f>SUM(B28:B32)</f>
        <v>0</v>
      </c>
      <c r="C33" s="207">
        <f>SUM(C28:C32)</f>
        <v>0</v>
      </c>
    </row>
    <row r="34" spans="1:5" ht="14" x14ac:dyDescent="0.35">
      <c r="A34" s="59"/>
      <c r="B34" s="60"/>
      <c r="C34" s="60"/>
    </row>
    <row r="35" spans="1:5" ht="25.5" customHeight="1" thickBot="1" x14ac:dyDescent="0.4">
      <c r="A35" s="50" t="s">
        <v>24</v>
      </c>
      <c r="B35" s="49"/>
      <c r="C35" s="84">
        <f>'D - Equipe 4'!C5:E5</f>
        <v>0</v>
      </c>
    </row>
    <row r="36" spans="1:5" ht="14.5" thickBot="1" x14ac:dyDescent="0.4">
      <c r="B36" s="285" t="s">
        <v>25</v>
      </c>
      <c r="C36" s="286"/>
    </row>
    <row r="37" spans="1:5" ht="13.5" thickBot="1" x14ac:dyDescent="0.4">
      <c r="A37" s="51" t="s">
        <v>41</v>
      </c>
      <c r="B37" s="64" t="s">
        <v>57</v>
      </c>
      <c r="C37" s="65" t="s">
        <v>42</v>
      </c>
      <c r="E37" s="63"/>
    </row>
    <row r="38" spans="1:5" x14ac:dyDescent="0.35">
      <c r="A38" s="52" t="s">
        <v>52</v>
      </c>
      <c r="B38" s="66">
        <f>'D - Equipe 4'!F10</f>
        <v>0</v>
      </c>
      <c r="C38" s="67">
        <f>'D - Equipe 4'!G10</f>
        <v>0</v>
      </c>
      <c r="E38" s="48" t="str">
        <f>IF($C38&gt;85%*$C43,"%personnel&gt;85%!", "% personnel ok")</f>
        <v>% personnel ok</v>
      </c>
    </row>
    <row r="39" spans="1:5" x14ac:dyDescent="0.35">
      <c r="A39" s="54" t="s">
        <v>63</v>
      </c>
      <c r="B39" s="68">
        <f>'D - Equipe 4'!F36</f>
        <v>0</v>
      </c>
      <c r="C39" s="69">
        <f>'D - Equipe 4'!G36</f>
        <v>0</v>
      </c>
      <c r="E39" s="63"/>
    </row>
    <row r="40" spans="1:5" x14ac:dyDescent="0.35">
      <c r="A40" s="54" t="s">
        <v>61</v>
      </c>
      <c r="B40" s="68">
        <f>'D - Equipe 4'!F39</f>
        <v>0</v>
      </c>
      <c r="C40" s="69">
        <f>'D - Equipe 4'!G39</f>
        <v>0</v>
      </c>
      <c r="E40" s="48" t="str">
        <f>IF($C40&gt;20%*$C43,"% prestations&gt;20%!", "% prestations ok")</f>
        <v>% prestations ok</v>
      </c>
    </row>
    <row r="41" spans="1:5" x14ac:dyDescent="0.35">
      <c r="A41" s="55" t="s">
        <v>53</v>
      </c>
      <c r="B41" s="70">
        <f>'D - Equipe 4'!F37+'D - Equipe 4'!F38</f>
        <v>0</v>
      </c>
      <c r="C41" s="71">
        <f>'D - Equipe 4'!G37+'D - Equipe 4'!G38</f>
        <v>0</v>
      </c>
      <c r="E41" s="48" t="str">
        <f>IF($C41&gt;5%*$C43,"%missions &gt;5%!", "% mission ok")</f>
        <v>% mission ok</v>
      </c>
    </row>
    <row r="42" spans="1:5" ht="13" thickBot="1" x14ac:dyDescent="0.4">
      <c r="A42" s="57" t="s">
        <v>54</v>
      </c>
      <c r="B42" s="72">
        <f>'D - Equipe 4'!F40</f>
        <v>0</v>
      </c>
      <c r="C42" s="73">
        <f>'D - Equipe 4'!G40</f>
        <v>0</v>
      </c>
      <c r="E42" s="48" t="str">
        <f>IF($C42&lt;=13%*($C38+$C39+$C40+$C41),"Frais de gestion ok","Frais de gestion&gt;13% !")</f>
        <v>Frais de gestion ok</v>
      </c>
    </row>
    <row r="43" spans="1:5" ht="14.5" thickBot="1" x14ac:dyDescent="0.4">
      <c r="A43" s="58" t="s">
        <v>19</v>
      </c>
      <c r="B43" s="206">
        <f>SUM(B38:B42)</f>
        <v>0</v>
      </c>
      <c r="C43" s="207">
        <f>SUM(C38:C42)</f>
        <v>0</v>
      </c>
    </row>
    <row r="44" spans="1:5" ht="14" x14ac:dyDescent="0.35">
      <c r="A44" s="59"/>
      <c r="B44" s="60"/>
      <c r="C44" s="60"/>
    </row>
    <row r="45" spans="1:5" ht="14.5" thickBot="1" x14ac:dyDescent="0.4">
      <c r="A45" s="50" t="s">
        <v>26</v>
      </c>
      <c r="B45" s="49"/>
      <c r="C45" s="84">
        <f>'E - Equipe 5'!C5:E5</f>
        <v>0</v>
      </c>
    </row>
    <row r="46" spans="1:5" ht="14.5" thickBot="1" x14ac:dyDescent="0.4">
      <c r="B46" s="121" t="s">
        <v>27</v>
      </c>
      <c r="C46" s="122"/>
    </row>
    <row r="47" spans="1:5" ht="13.5" thickBot="1" x14ac:dyDescent="0.4">
      <c r="A47" s="51" t="s">
        <v>41</v>
      </c>
      <c r="B47" s="64" t="s">
        <v>57</v>
      </c>
      <c r="C47" s="65" t="s">
        <v>42</v>
      </c>
      <c r="E47" s="63"/>
    </row>
    <row r="48" spans="1:5" x14ac:dyDescent="0.35">
      <c r="A48" s="52" t="s">
        <v>52</v>
      </c>
      <c r="B48" s="66">
        <f>'E - Equipe 5'!F10</f>
        <v>0</v>
      </c>
      <c r="C48" s="67">
        <f>'E - Equipe 5'!G10</f>
        <v>0</v>
      </c>
      <c r="E48" s="48" t="str">
        <f>IF($C48&gt;85%*$C53,"%personnel&gt;85%!", "% personnel ok")</f>
        <v>% personnel ok</v>
      </c>
    </row>
    <row r="49" spans="1:5" x14ac:dyDescent="0.35">
      <c r="A49" s="54" t="s">
        <v>63</v>
      </c>
      <c r="B49" s="68">
        <f>'E - Equipe 5'!F36</f>
        <v>0</v>
      </c>
      <c r="C49" s="69">
        <f>'E - Equipe 5'!G36</f>
        <v>0</v>
      </c>
      <c r="E49" s="63"/>
    </row>
    <row r="50" spans="1:5" x14ac:dyDescent="0.35">
      <c r="A50" s="54" t="s">
        <v>62</v>
      </c>
      <c r="B50" s="68">
        <f>'E - Equipe 5'!F39</f>
        <v>0</v>
      </c>
      <c r="C50" s="69">
        <f>'E - Equipe 5'!G39</f>
        <v>0</v>
      </c>
      <c r="E50" s="48" t="str">
        <f>IF($C50&gt;20%*$C53,"% prestations&gt;20%!", "% prestations ok")</f>
        <v>% prestations ok</v>
      </c>
    </row>
    <row r="51" spans="1:5" x14ac:dyDescent="0.35">
      <c r="A51" s="55" t="s">
        <v>53</v>
      </c>
      <c r="B51" s="70">
        <f>'E - Equipe 5'!F37+'E - Equipe 5'!F38</f>
        <v>0</v>
      </c>
      <c r="C51" s="71">
        <f>'E - Equipe 5'!G37+'E - Equipe 5'!G38</f>
        <v>0</v>
      </c>
      <c r="E51" s="48" t="str">
        <f>IF($C51&gt;5%*$C53,"%missions &gt;5%!", "% mission ok")</f>
        <v>% mission ok</v>
      </c>
    </row>
    <row r="52" spans="1:5" ht="13" thickBot="1" x14ac:dyDescent="0.4">
      <c r="A52" s="57" t="s">
        <v>54</v>
      </c>
      <c r="B52" s="72">
        <f>'E - Equipe 5'!F40</f>
        <v>0</v>
      </c>
      <c r="C52" s="73">
        <f>'E - Equipe 5'!G40</f>
        <v>0</v>
      </c>
      <c r="E52" s="48" t="str">
        <f>IF($C52&lt;=13%*($C48+$C49+$C50+$C51),"Frais de gestion ok","Frais de gestion&gt;13% !")</f>
        <v>Frais de gestion ok</v>
      </c>
    </row>
    <row r="53" spans="1:5" ht="14.5" thickBot="1" x14ac:dyDescent="0.4">
      <c r="A53" s="58" t="s">
        <v>19</v>
      </c>
      <c r="B53" s="206">
        <f>SUM(B48:B52)</f>
        <v>0</v>
      </c>
      <c r="C53" s="207">
        <f>SUM(C48:C52)</f>
        <v>0</v>
      </c>
    </row>
    <row r="54" spans="1:5" ht="14" x14ac:dyDescent="0.35">
      <c r="A54" s="59"/>
      <c r="B54" s="60"/>
      <c r="C54" s="60"/>
    </row>
    <row r="55" spans="1:5" ht="14.5" thickBot="1" x14ac:dyDescent="0.4">
      <c r="A55" s="50" t="s">
        <v>78</v>
      </c>
      <c r="B55" s="49"/>
      <c r="C55" s="84">
        <f>'F - Equipe 6'!C5:E5</f>
        <v>0</v>
      </c>
    </row>
    <row r="56" spans="1:5" ht="14.5" thickBot="1" x14ac:dyDescent="0.4">
      <c r="B56" s="121" t="s">
        <v>79</v>
      </c>
      <c r="C56" s="122"/>
    </row>
    <row r="57" spans="1:5" ht="13.5" thickBot="1" x14ac:dyDescent="0.4">
      <c r="A57" s="51" t="s">
        <v>41</v>
      </c>
      <c r="B57" s="64" t="s">
        <v>57</v>
      </c>
      <c r="C57" s="65" t="s">
        <v>42</v>
      </c>
      <c r="E57" s="63"/>
    </row>
    <row r="58" spans="1:5" x14ac:dyDescent="0.35">
      <c r="A58" s="52" t="s">
        <v>52</v>
      </c>
      <c r="B58" s="66">
        <f>'F - Equipe 6'!F10</f>
        <v>0</v>
      </c>
      <c r="C58" s="67">
        <f>'F - Equipe 6'!G10</f>
        <v>0</v>
      </c>
      <c r="E58" s="48" t="str">
        <f>IF($C58&gt;85%*$C63,"%personnel&gt;85%!", "% personnel ok")</f>
        <v>% personnel ok</v>
      </c>
    </row>
    <row r="59" spans="1:5" x14ac:dyDescent="0.35">
      <c r="A59" s="54" t="s">
        <v>63</v>
      </c>
      <c r="B59" s="68">
        <f>'F - Equipe 6'!F36</f>
        <v>0</v>
      </c>
      <c r="C59" s="69">
        <f>'F - Equipe 6'!G36</f>
        <v>0</v>
      </c>
      <c r="E59" s="63"/>
    </row>
    <row r="60" spans="1:5" x14ac:dyDescent="0.35">
      <c r="A60" s="54" t="s">
        <v>62</v>
      </c>
      <c r="B60" s="68">
        <f>'F - Equipe 6'!F39</f>
        <v>0</v>
      </c>
      <c r="C60" s="69">
        <f>'F - Equipe 6'!G39</f>
        <v>0</v>
      </c>
      <c r="E60" s="48" t="str">
        <f>IF($C60&gt;20%*$C63,"% prestations&gt;20%!", "% prestations ok")</f>
        <v>% prestations ok</v>
      </c>
    </row>
    <row r="61" spans="1:5" x14ac:dyDescent="0.35">
      <c r="A61" s="55" t="s">
        <v>53</v>
      </c>
      <c r="B61" s="70">
        <f>'F - Equipe 6'!F37+'F - Equipe 6'!F38</f>
        <v>0</v>
      </c>
      <c r="C61" s="71">
        <f>'F - Equipe 6'!G37+'F - Equipe 6'!G38</f>
        <v>0</v>
      </c>
      <c r="E61" s="48" t="str">
        <f>IF($C61&gt;5%*$C63,"%missions &gt;5%!", "% mission ok")</f>
        <v>% mission ok</v>
      </c>
    </row>
    <row r="62" spans="1:5" ht="13" thickBot="1" x14ac:dyDescent="0.4">
      <c r="A62" s="57" t="s">
        <v>54</v>
      </c>
      <c r="B62" s="72">
        <f>'F - Equipe 6'!F40</f>
        <v>0</v>
      </c>
      <c r="C62" s="73">
        <f>'F - Equipe 6'!G40</f>
        <v>0</v>
      </c>
      <c r="E62" s="48" t="str">
        <f>IF($C62&lt;=13%*($C58+$C59+$C60+$C61),"Frais de gestion ok","Frais de gestion&gt;13% !")</f>
        <v>Frais de gestion ok</v>
      </c>
    </row>
    <row r="63" spans="1:5" ht="14.5" thickBot="1" x14ac:dyDescent="0.4">
      <c r="A63" s="58" t="s">
        <v>19</v>
      </c>
      <c r="B63" s="206">
        <f>SUM(B58:B62)</f>
        <v>0</v>
      </c>
      <c r="C63" s="207">
        <f>SUM(C58:C62)</f>
        <v>0</v>
      </c>
    </row>
    <row r="64" spans="1:5" ht="14" x14ac:dyDescent="0.35">
      <c r="A64" s="59"/>
      <c r="B64" s="60"/>
      <c r="C64" s="60"/>
    </row>
    <row r="65" spans="1:5" ht="14.5" thickBot="1" x14ac:dyDescent="0.4">
      <c r="A65" s="50" t="s">
        <v>80</v>
      </c>
      <c r="B65" s="49"/>
      <c r="C65" s="84">
        <f>'G - Equipe 7'!C5:E5</f>
        <v>0</v>
      </c>
    </row>
    <row r="66" spans="1:5" ht="14.5" thickBot="1" x14ac:dyDescent="0.4">
      <c r="B66" s="121" t="s">
        <v>81</v>
      </c>
      <c r="C66" s="122"/>
    </row>
    <row r="67" spans="1:5" ht="13.5" thickBot="1" x14ac:dyDescent="0.4">
      <c r="A67" s="51" t="s">
        <v>41</v>
      </c>
      <c r="B67" s="64" t="s">
        <v>57</v>
      </c>
      <c r="C67" s="65" t="s">
        <v>42</v>
      </c>
      <c r="E67" s="63"/>
    </row>
    <row r="68" spans="1:5" x14ac:dyDescent="0.35">
      <c r="A68" s="52" t="s">
        <v>52</v>
      </c>
      <c r="B68" s="66">
        <f>'G - Equipe 7'!F10</f>
        <v>0</v>
      </c>
      <c r="C68" s="67">
        <f>'G - Equipe 7'!G10</f>
        <v>0</v>
      </c>
      <c r="E68" s="48" t="str">
        <f>IF($C68&gt;85%*$C73,"%personnel&gt;85%!", "% personnel ok")</f>
        <v>% personnel ok</v>
      </c>
    </row>
    <row r="69" spans="1:5" x14ac:dyDescent="0.35">
      <c r="A69" s="54" t="s">
        <v>63</v>
      </c>
      <c r="B69" s="68">
        <f>'G - Equipe 7'!F36</f>
        <v>0</v>
      </c>
      <c r="C69" s="69">
        <f>'G - Equipe 7'!G36</f>
        <v>0</v>
      </c>
      <c r="E69" s="63"/>
    </row>
    <row r="70" spans="1:5" x14ac:dyDescent="0.35">
      <c r="A70" s="54" t="s">
        <v>62</v>
      </c>
      <c r="B70" s="68">
        <f>'G - Equipe 7'!F39</f>
        <v>0</v>
      </c>
      <c r="C70" s="69">
        <f>'G - Equipe 7'!G39</f>
        <v>0</v>
      </c>
      <c r="E70" s="48" t="str">
        <f>IF($C70&gt;20%*$C73,"% prestations&gt;20%!", "% prestations ok")</f>
        <v>% prestations ok</v>
      </c>
    </row>
    <row r="71" spans="1:5" x14ac:dyDescent="0.35">
      <c r="A71" s="55" t="s">
        <v>53</v>
      </c>
      <c r="B71" s="70">
        <f>'G - Equipe 7'!F37+'G - Equipe 7'!F38</f>
        <v>0</v>
      </c>
      <c r="C71" s="71">
        <f>'G - Equipe 7'!G37+'G - Equipe 7'!G38</f>
        <v>0</v>
      </c>
      <c r="E71" s="48" t="str">
        <f>IF($C71&gt;5%*$C73,"%missions &gt;5%!", "% mission ok")</f>
        <v>% mission ok</v>
      </c>
    </row>
    <row r="72" spans="1:5" ht="13" thickBot="1" x14ac:dyDescent="0.4">
      <c r="A72" s="57" t="s">
        <v>54</v>
      </c>
      <c r="B72" s="72">
        <f>'G - Equipe 7'!F40</f>
        <v>0</v>
      </c>
      <c r="C72" s="73">
        <f>'G - Equipe 7'!G40</f>
        <v>0</v>
      </c>
      <c r="E72" s="48" t="str">
        <f>IF($C72&lt;=13%*($C68+$C69+$C70+$C71),"Frais de gestion ok","Frais de gestion&gt;13% !")</f>
        <v>Frais de gestion ok</v>
      </c>
    </row>
    <row r="73" spans="1:5" ht="14.5" thickBot="1" x14ac:dyDescent="0.4">
      <c r="A73" s="58" t="s">
        <v>19</v>
      </c>
      <c r="B73" s="206">
        <f>SUM(B68:B72)</f>
        <v>0</v>
      </c>
      <c r="C73" s="207">
        <f>SUM(C68:C72)</f>
        <v>0</v>
      </c>
    </row>
    <row r="74" spans="1:5" ht="14" x14ac:dyDescent="0.35">
      <c r="A74" s="59"/>
      <c r="B74" s="60"/>
      <c r="C74" s="60"/>
    </row>
    <row r="75" spans="1:5" ht="14.5" thickBot="1" x14ac:dyDescent="0.4">
      <c r="A75" s="50" t="s">
        <v>82</v>
      </c>
      <c r="B75" s="49"/>
      <c r="C75" s="84">
        <f>'H - Equipe 8'!C5:E5</f>
        <v>0</v>
      </c>
    </row>
    <row r="76" spans="1:5" ht="14.5" thickBot="1" x14ac:dyDescent="0.4">
      <c r="B76" s="121" t="s">
        <v>83</v>
      </c>
      <c r="C76" s="122"/>
    </row>
    <row r="77" spans="1:5" ht="13.5" thickBot="1" x14ac:dyDescent="0.4">
      <c r="A77" s="51" t="s">
        <v>41</v>
      </c>
      <c r="B77" s="64" t="s">
        <v>57</v>
      </c>
      <c r="C77" s="65" t="s">
        <v>42</v>
      </c>
      <c r="E77" s="63"/>
    </row>
    <row r="78" spans="1:5" x14ac:dyDescent="0.35">
      <c r="A78" s="52" t="s">
        <v>52</v>
      </c>
      <c r="B78" s="66">
        <f>'H - Equipe 8'!F10</f>
        <v>0</v>
      </c>
      <c r="C78" s="67">
        <f>'H - Equipe 8'!G10</f>
        <v>0</v>
      </c>
      <c r="E78" s="48" t="str">
        <f>IF($C78&gt;85%*$C83,"%personnel&gt;85%!", "% personnel ok")</f>
        <v>% personnel ok</v>
      </c>
    </row>
    <row r="79" spans="1:5" x14ac:dyDescent="0.35">
      <c r="A79" s="54" t="s">
        <v>63</v>
      </c>
      <c r="B79" s="68">
        <f>'H - Equipe 8'!F36</f>
        <v>0</v>
      </c>
      <c r="C79" s="69">
        <f>'H - Equipe 8'!G36</f>
        <v>0</v>
      </c>
      <c r="E79" s="63"/>
    </row>
    <row r="80" spans="1:5" x14ac:dyDescent="0.35">
      <c r="A80" s="54" t="s">
        <v>62</v>
      </c>
      <c r="B80" s="68">
        <f>'H - Equipe 8'!F39</f>
        <v>0</v>
      </c>
      <c r="C80" s="69">
        <f>'H - Equipe 8'!G39</f>
        <v>0</v>
      </c>
      <c r="E80" s="48" t="str">
        <f>IF($C80&gt;20%*$C83,"% prestations&gt;20%!", "% prestations ok")</f>
        <v>% prestations ok</v>
      </c>
    </row>
    <row r="81" spans="1:5" x14ac:dyDescent="0.35">
      <c r="A81" s="55" t="s">
        <v>53</v>
      </c>
      <c r="B81" s="70">
        <f>'H - Equipe 8'!F37+'H - Equipe 8'!F38</f>
        <v>0</v>
      </c>
      <c r="C81" s="71">
        <f>'H - Equipe 8'!G37+'H - Equipe 8'!G38</f>
        <v>0</v>
      </c>
      <c r="E81" s="48" t="str">
        <f>IF($C81&gt;5%*$C83,"%missions &gt;5%!", "% mission ok")</f>
        <v>% mission ok</v>
      </c>
    </row>
    <row r="82" spans="1:5" ht="13" thickBot="1" x14ac:dyDescent="0.4">
      <c r="A82" s="57" t="s">
        <v>54</v>
      </c>
      <c r="B82" s="72">
        <f>'H - Equipe 8'!F40</f>
        <v>0</v>
      </c>
      <c r="C82" s="73">
        <f>'H - Equipe 8'!G40</f>
        <v>0</v>
      </c>
      <c r="E82" s="48" t="str">
        <f>IF($C82&lt;=13%*($C78+$C79+$C80+$C81),"Frais de gestion ok","Frais de gestion&gt;13% !")</f>
        <v>Frais de gestion ok</v>
      </c>
    </row>
    <row r="83" spans="1:5" ht="14.5" thickBot="1" x14ac:dyDescent="0.4">
      <c r="A83" s="58" t="s">
        <v>19</v>
      </c>
      <c r="B83" s="206">
        <f>SUM(B78:B82)</f>
        <v>0</v>
      </c>
      <c r="C83" s="207">
        <f>SUM(C78:C82)</f>
        <v>0</v>
      </c>
    </row>
    <row r="84" spans="1:5" ht="14" x14ac:dyDescent="0.35">
      <c r="A84" s="59"/>
      <c r="B84" s="60"/>
      <c r="C84" s="60"/>
    </row>
    <row r="85" spans="1:5" ht="14.5" thickBot="1" x14ac:dyDescent="0.4">
      <c r="A85" s="50" t="s">
        <v>84</v>
      </c>
      <c r="B85" s="49"/>
      <c r="C85" s="84">
        <f>'I - Equipe 9'!C5:E5</f>
        <v>0</v>
      </c>
    </row>
    <row r="86" spans="1:5" ht="14.5" thickBot="1" x14ac:dyDescent="0.4">
      <c r="B86" s="121" t="s">
        <v>85</v>
      </c>
      <c r="C86" s="122"/>
    </row>
    <row r="87" spans="1:5" ht="13.5" thickBot="1" x14ac:dyDescent="0.4">
      <c r="A87" s="51" t="s">
        <v>41</v>
      </c>
      <c r="B87" s="64" t="s">
        <v>57</v>
      </c>
      <c r="C87" s="65" t="s">
        <v>42</v>
      </c>
      <c r="E87" s="63"/>
    </row>
    <row r="88" spans="1:5" x14ac:dyDescent="0.35">
      <c r="A88" s="52" t="s">
        <v>52</v>
      </c>
      <c r="B88" s="66">
        <f>'I - Equipe 9'!F10</f>
        <v>0</v>
      </c>
      <c r="C88" s="67">
        <f>'I - Equipe 9'!G10</f>
        <v>0</v>
      </c>
      <c r="E88" s="48" t="str">
        <f>IF($C88&gt;85%*$C93,"%personnel&gt;85%!", "% personnel ok")</f>
        <v>% personnel ok</v>
      </c>
    </row>
    <row r="89" spans="1:5" x14ac:dyDescent="0.35">
      <c r="A89" s="54" t="s">
        <v>63</v>
      </c>
      <c r="B89" s="68">
        <f>'I - Equipe 9'!F36</f>
        <v>0</v>
      </c>
      <c r="C89" s="69">
        <f>'I - Equipe 9'!G36</f>
        <v>0</v>
      </c>
      <c r="E89" s="63"/>
    </row>
    <row r="90" spans="1:5" x14ac:dyDescent="0.35">
      <c r="A90" s="54" t="s">
        <v>62</v>
      </c>
      <c r="B90" s="68">
        <f>'I - Equipe 9'!F39</f>
        <v>0</v>
      </c>
      <c r="C90" s="69">
        <f>'I - Equipe 9'!G39</f>
        <v>0</v>
      </c>
      <c r="E90" s="48" t="str">
        <f>IF($C90&gt;20%*$C93,"% prestations&gt;20%!", "% prestations ok")</f>
        <v>% prestations ok</v>
      </c>
    </row>
    <row r="91" spans="1:5" x14ac:dyDescent="0.35">
      <c r="A91" s="55" t="s">
        <v>53</v>
      </c>
      <c r="B91" s="70">
        <f>'I - Equipe 9'!F37+'I - Equipe 9'!F38</f>
        <v>0</v>
      </c>
      <c r="C91" s="71">
        <f>'I - Equipe 9'!G37+'I - Equipe 9'!G38</f>
        <v>0</v>
      </c>
      <c r="E91" s="48" t="str">
        <f>IF($C91&gt;5%*$C93,"%missions &gt;5%!", "% mission ok")</f>
        <v>% mission ok</v>
      </c>
    </row>
    <row r="92" spans="1:5" ht="13" thickBot="1" x14ac:dyDescent="0.4">
      <c r="A92" s="57" t="s">
        <v>54</v>
      </c>
      <c r="B92" s="72">
        <f>'I - Equipe 9'!F40</f>
        <v>0</v>
      </c>
      <c r="C92" s="73">
        <f>'I - Equipe 9'!G40</f>
        <v>0</v>
      </c>
      <c r="E92" s="48" t="str">
        <f>IF($C92&lt;=12%*($C88+$C89+$C90+$C91),"Frais de gestion ok","Frais de gestion&gt;12% !")</f>
        <v>Frais de gestion ok</v>
      </c>
    </row>
    <row r="93" spans="1:5" ht="14.5" thickBot="1" x14ac:dyDescent="0.4">
      <c r="A93" s="58" t="s">
        <v>19</v>
      </c>
      <c r="B93" s="206">
        <f>SUM(B88:B92)</f>
        <v>0</v>
      </c>
      <c r="C93" s="207">
        <f>SUM(C88:C92)</f>
        <v>0</v>
      </c>
    </row>
    <row r="94" spans="1:5" ht="14" x14ac:dyDescent="0.35">
      <c r="A94" s="59"/>
      <c r="B94" s="60"/>
      <c r="C94" s="60"/>
    </row>
    <row r="95" spans="1:5" ht="14.5" thickBot="1" x14ac:dyDescent="0.4">
      <c r="A95" s="50" t="s">
        <v>86</v>
      </c>
      <c r="B95" s="49"/>
      <c r="C95" s="84">
        <f>'J - Equipe 10'!C5:E5</f>
        <v>0</v>
      </c>
    </row>
    <row r="96" spans="1:5" ht="14.5" thickBot="1" x14ac:dyDescent="0.4">
      <c r="B96" s="121" t="s">
        <v>87</v>
      </c>
      <c r="C96" s="122"/>
    </row>
    <row r="97" spans="1:5" ht="13.5" thickBot="1" x14ac:dyDescent="0.4">
      <c r="A97" s="51" t="s">
        <v>41</v>
      </c>
      <c r="B97" s="64" t="s">
        <v>57</v>
      </c>
      <c r="C97" s="65" t="s">
        <v>42</v>
      </c>
      <c r="E97" s="63"/>
    </row>
    <row r="98" spans="1:5" x14ac:dyDescent="0.35">
      <c r="A98" s="52" t="s">
        <v>52</v>
      </c>
      <c r="B98" s="66">
        <f>'J - Equipe 10'!F10</f>
        <v>0</v>
      </c>
      <c r="C98" s="67">
        <f>'J - Equipe 10'!G10</f>
        <v>0</v>
      </c>
      <c r="E98" s="48" t="str">
        <f>IF($C98&gt;85%*$C103,"%personnel&gt;85%!", "% personnel ok")</f>
        <v>% personnel ok</v>
      </c>
    </row>
    <row r="99" spans="1:5" x14ac:dyDescent="0.35">
      <c r="A99" s="54" t="s">
        <v>63</v>
      </c>
      <c r="B99" s="68">
        <f>'J - Equipe 10'!F36</f>
        <v>0</v>
      </c>
      <c r="C99" s="69">
        <f>'J - Equipe 10'!G36</f>
        <v>0</v>
      </c>
      <c r="E99" s="63"/>
    </row>
    <row r="100" spans="1:5" x14ac:dyDescent="0.35">
      <c r="A100" s="54" t="s">
        <v>62</v>
      </c>
      <c r="B100" s="68">
        <f>'J - Equipe 10'!F39</f>
        <v>0</v>
      </c>
      <c r="C100" s="69">
        <f>'J - Equipe 10'!G39</f>
        <v>0</v>
      </c>
      <c r="E100" s="48" t="str">
        <f>IF($C100&gt;20%*$C103,"% prestations&gt;20%!", "% prestations ok")</f>
        <v>% prestations ok</v>
      </c>
    </row>
    <row r="101" spans="1:5" x14ac:dyDescent="0.35">
      <c r="A101" s="55" t="s">
        <v>53</v>
      </c>
      <c r="B101" s="70">
        <f>'J - Equipe 10'!F37+'J - Equipe 10'!F38</f>
        <v>0</v>
      </c>
      <c r="C101" s="71">
        <f>'J - Equipe 10'!G37+'J - Equipe 10'!G38</f>
        <v>0</v>
      </c>
      <c r="E101" s="48" t="str">
        <f>IF($C101&gt;5%*$C103,"%missions &gt;5%!", "% mission ok")</f>
        <v>% mission ok</v>
      </c>
    </row>
    <row r="102" spans="1:5" ht="13" thickBot="1" x14ac:dyDescent="0.4">
      <c r="A102" s="57" t="s">
        <v>54</v>
      </c>
      <c r="B102" s="72">
        <f>'J - Equipe 10'!F40</f>
        <v>0</v>
      </c>
      <c r="C102" s="73">
        <f>'J - Equipe 10'!G40</f>
        <v>0</v>
      </c>
      <c r="E102" s="48" t="str">
        <f>IF($C102&lt;=12%*($C98+$C99+$C100+$C101),"Frais de gestion ok","Frais de gestion&gt;12% !")</f>
        <v>Frais de gestion ok</v>
      </c>
    </row>
    <row r="103" spans="1:5" ht="14.5" thickBot="1" x14ac:dyDescent="0.4">
      <c r="A103" s="58" t="s">
        <v>19</v>
      </c>
      <c r="B103" s="206">
        <f>SUM(B98:B102)</f>
        <v>0</v>
      </c>
      <c r="C103" s="207">
        <f>SUM(C98:C102)</f>
        <v>0</v>
      </c>
    </row>
    <row r="104" spans="1:5" ht="14" x14ac:dyDescent="0.35">
      <c r="A104" s="59"/>
      <c r="B104" s="60"/>
      <c r="C104" s="60"/>
    </row>
    <row r="105" spans="1:5" ht="14" x14ac:dyDescent="0.35">
      <c r="A105" s="59"/>
      <c r="B105" s="60"/>
      <c r="C105" s="60"/>
    </row>
    <row r="106" spans="1:5" ht="14.5" thickBot="1" x14ac:dyDescent="0.4">
      <c r="A106" s="59"/>
      <c r="B106" s="60"/>
      <c r="C106" s="60"/>
    </row>
    <row r="107" spans="1:5" ht="29.25" customHeight="1" thickBot="1" x14ac:dyDescent="0.4">
      <c r="B107" s="285" t="s">
        <v>88</v>
      </c>
      <c r="C107" s="286"/>
    </row>
    <row r="108" spans="1:5" s="63" customFormat="1" ht="25.5" customHeight="1" thickBot="1" x14ac:dyDescent="0.4">
      <c r="A108" s="51" t="s">
        <v>41</v>
      </c>
      <c r="B108" s="64" t="s">
        <v>57</v>
      </c>
      <c r="C108" s="65" t="s">
        <v>42</v>
      </c>
      <c r="E108" s="48"/>
    </row>
    <row r="109" spans="1:5" ht="18" customHeight="1" x14ac:dyDescent="0.35">
      <c r="A109" s="52" t="s">
        <v>52</v>
      </c>
      <c r="B109" s="66">
        <f>B8+B18+B28+B38+B48+B58+B68+B78+B88+B98</f>
        <v>0</v>
      </c>
      <c r="C109" s="67">
        <f t="shared" ref="B109:C113" si="0">C8+C18+C28+C38+C48+C58+C68+C78+C88+C98</f>
        <v>0</v>
      </c>
    </row>
    <row r="110" spans="1:5" ht="17.25" customHeight="1" x14ac:dyDescent="0.35">
      <c r="A110" s="54" t="s">
        <v>63</v>
      </c>
      <c r="B110" s="68">
        <f t="shared" si="0"/>
        <v>0</v>
      </c>
      <c r="C110" s="69">
        <f t="shared" si="0"/>
        <v>0</v>
      </c>
    </row>
    <row r="111" spans="1:5" ht="20.149999999999999" customHeight="1" x14ac:dyDescent="0.35">
      <c r="A111" s="54" t="s">
        <v>61</v>
      </c>
      <c r="B111" s="68">
        <f t="shared" si="0"/>
        <v>0</v>
      </c>
      <c r="C111" s="69">
        <f t="shared" si="0"/>
        <v>0</v>
      </c>
    </row>
    <row r="112" spans="1:5" ht="17.25" customHeight="1" x14ac:dyDescent="0.35">
      <c r="A112" s="55" t="s">
        <v>53</v>
      </c>
      <c r="B112" s="70">
        <f t="shared" si="0"/>
        <v>0</v>
      </c>
      <c r="C112" s="71">
        <f t="shared" si="0"/>
        <v>0</v>
      </c>
    </row>
    <row r="113" spans="1:7" ht="17.25" customHeight="1" thickBot="1" x14ac:dyDescent="0.4">
      <c r="A113" s="57" t="s">
        <v>54</v>
      </c>
      <c r="B113" s="74">
        <f t="shared" si="0"/>
        <v>0</v>
      </c>
      <c r="C113" s="73">
        <f t="shared" si="0"/>
        <v>0</v>
      </c>
    </row>
    <row r="114" spans="1:7" ht="17.25" customHeight="1" thickBot="1" x14ac:dyDescent="0.4">
      <c r="A114" s="58" t="s">
        <v>19</v>
      </c>
      <c r="B114" s="206">
        <f>SUM(B109:B113)</f>
        <v>0</v>
      </c>
      <c r="C114" s="207">
        <f>SUM(C109:C113)</f>
        <v>0</v>
      </c>
    </row>
    <row r="115" spans="1:7" ht="25" customHeight="1" x14ac:dyDescent="0.35">
      <c r="A115" s="61"/>
      <c r="B115" s="62"/>
      <c r="G115" s="78"/>
    </row>
    <row r="116" spans="1:7" ht="25" customHeight="1" thickBot="1" x14ac:dyDescent="0.4">
      <c r="A116" s="290"/>
      <c r="B116" s="290"/>
      <c r="C116" s="290"/>
    </row>
    <row r="117" spans="1:7" ht="36.75" customHeight="1" x14ac:dyDescent="0.35">
      <c r="C117" s="279" t="s">
        <v>208</v>
      </c>
      <c r="D117" s="280"/>
      <c r="E117" s="280"/>
      <c r="F117" s="281"/>
    </row>
    <row r="118" spans="1:7" ht="28.5" customHeight="1" thickBot="1" x14ac:dyDescent="0.4">
      <c r="C118" s="282"/>
      <c r="D118" s="283"/>
      <c r="E118" s="283"/>
      <c r="F118" s="284"/>
    </row>
  </sheetData>
  <customSheetViews>
    <customSheetView guid="{05A4635C-9AA5-4788-AE33-0D2B48B9581F}" showGridLines="0" fitToPage="1">
      <selection activeCell="F31" sqref="F31"/>
      <pageMargins left="0.19685039370078741" right="0.19685039370078741" top="0.41" bottom="0.39370078740157483" header="0.15748031496062992" footer="0.19685039370078741"/>
      <printOptions horizontalCentered="1"/>
      <pageSetup paperSize="9" scale="82" orientation="portrait"/>
      <headerFooter alignWithMargins="0">
        <oddFooter>&amp;R&amp;A</oddFooter>
      </headerFooter>
    </customSheetView>
  </customSheetViews>
  <mergeCells count="9">
    <mergeCell ref="C117:F117"/>
    <mergeCell ref="C118:F118"/>
    <mergeCell ref="B16:C16"/>
    <mergeCell ref="A1:C1"/>
    <mergeCell ref="B6:C6"/>
    <mergeCell ref="B107:C107"/>
    <mergeCell ref="A116:C116"/>
    <mergeCell ref="B26:C26"/>
    <mergeCell ref="B36:C36"/>
  </mergeCells>
  <phoneticPr fontId="25" type="noConversion"/>
  <conditionalFormatting sqref="E1:E12">
    <cfRule type="containsText" dxfId="216" priority="190" operator="containsText" text="Attention&gt;20%!">
      <formula>NOT(ISERROR(SEARCH("Attention&gt;20%!",E1)))</formula>
    </cfRule>
    <cfRule type="containsText" dxfId="215" priority="189" operator="containsText" text="ok">
      <formula>NOT(ISERROR(SEARCH("ok",E1)))</formula>
    </cfRule>
    <cfRule type="containsText" dxfId="214" priority="188" operator="containsText" text="Attention&gt;85%!">
      <formula>NOT(ISERROR(SEARCH("Attention&gt;85%!",E1)))</formula>
    </cfRule>
  </conditionalFormatting>
  <conditionalFormatting sqref="E1:E116 E119:E1048576">
    <cfRule type="containsText" dxfId="213" priority="186" operator="containsText" text="!">
      <formula>NOT(ISERROR(SEARCH("!",E1)))</formula>
    </cfRule>
  </conditionalFormatting>
  <conditionalFormatting sqref="E8">
    <cfRule type="containsText" dxfId="212" priority="200" operator="containsText" text="ok">
      <formula>NOT(ISERROR(SEARCH("ok",E8)))</formula>
    </cfRule>
    <cfRule type="containsText" dxfId="211" priority="199" operator="containsText" text="Attention">
      <formula>NOT(ISERROR(SEARCH("Attention",E8)))</formula>
    </cfRule>
  </conditionalFormatting>
  <conditionalFormatting sqref="E11">
    <cfRule type="containsText" dxfId="210" priority="46" operator="containsText" text="Attention">
      <formula>NOT(ISERROR(SEARCH("Attention",E11)))</formula>
    </cfRule>
    <cfRule type="containsText" dxfId="209" priority="47" operator="containsText" text="ok">
      <formula>NOT(ISERROR(SEARCH("ok",E11)))</formula>
    </cfRule>
  </conditionalFormatting>
  <conditionalFormatting sqref="E12">
    <cfRule type="containsText" dxfId="208" priority="187" operator="containsText" text="&gt;">
      <formula>NOT(ISERROR(SEARCH("&gt;",E12)))</formula>
    </cfRule>
  </conditionalFormatting>
  <conditionalFormatting sqref="E15:E116 E119:E1048576">
    <cfRule type="containsText" dxfId="207" priority="198" operator="containsText" text="Attention&gt;20%!">
      <formula>NOT(ISERROR(SEARCH("Attention&gt;20%!",E15)))</formula>
    </cfRule>
    <cfRule type="containsText" dxfId="206" priority="197" operator="containsText" text="ok">
      <formula>NOT(ISERROR(SEARCH("ok",E15)))</formula>
    </cfRule>
    <cfRule type="containsText" dxfId="205" priority="196" operator="containsText" text="Attention&gt;85%!">
      <formula>NOT(ISERROR(SEARCH("Attention&gt;85%!",E15)))</formula>
    </cfRule>
  </conditionalFormatting>
  <conditionalFormatting sqref="E18">
    <cfRule type="containsText" dxfId="204" priority="65" operator="containsText" text="ok">
      <formula>NOT(ISERROR(SEARCH("ok",E18)))</formula>
    </cfRule>
    <cfRule type="containsText" dxfId="203" priority="118" operator="containsText" text="Attention">
      <formula>NOT(ISERROR(SEARCH("Attention",E18)))</formula>
    </cfRule>
    <cfRule type="containsText" dxfId="202" priority="185" operator="containsText" text="ok">
      <formula>NOT(ISERROR(SEARCH("ok",E18)))</formula>
    </cfRule>
    <cfRule type="containsText" dxfId="201" priority="131" operator="containsText" text="ok">
      <formula>NOT(ISERROR(SEARCH("ok",E18)))</formula>
    </cfRule>
    <cfRule type="containsText" dxfId="200" priority="184" operator="containsText" text="Attention">
      <formula>NOT(ISERROR(SEARCH("Attention",E18)))</formula>
    </cfRule>
    <cfRule type="containsText" dxfId="199" priority="119" operator="containsText" text="ok">
      <formula>NOT(ISERROR(SEARCH("ok",E18)))</formula>
    </cfRule>
    <cfRule type="containsText" dxfId="198" priority="64" operator="containsText" text="Attention">
      <formula>NOT(ISERROR(SEARCH("Attention",E18)))</formula>
    </cfRule>
    <cfRule type="containsText" dxfId="197" priority="202" operator="containsText" text="ok">
      <formula>NOT(ISERROR(SEARCH("ok",E18)))</formula>
    </cfRule>
    <cfRule type="containsText" dxfId="196" priority="201" operator="containsText" text="Attention">
      <formula>NOT(ISERROR(SEARCH("Attention",E18)))</formula>
    </cfRule>
    <cfRule type="containsText" dxfId="195" priority="130" operator="containsText" text="Attention">
      <formula>NOT(ISERROR(SEARCH("Attention",E18)))</formula>
    </cfRule>
  </conditionalFormatting>
  <conditionalFormatting sqref="E21">
    <cfRule type="containsText" dxfId="194" priority="45" operator="containsText" text="Attention&gt;20%!">
      <formula>NOT(ISERROR(SEARCH("Attention&gt;20%!",E21)))</formula>
    </cfRule>
    <cfRule type="containsText" dxfId="193" priority="44" operator="containsText" text="ok">
      <formula>NOT(ISERROR(SEARCH("ok",E21)))</formula>
    </cfRule>
    <cfRule type="containsText" dxfId="192" priority="41" operator="containsText" text="Attention">
      <formula>NOT(ISERROR(SEARCH("Attention",E21)))</formula>
    </cfRule>
    <cfRule type="containsText" dxfId="191" priority="42" operator="containsText" text="ok">
      <formula>NOT(ISERROR(SEARCH("ok",E21)))</formula>
    </cfRule>
  </conditionalFormatting>
  <conditionalFormatting sqref="E21:E22">
    <cfRule type="containsText" dxfId="190" priority="43" operator="containsText" text="Attention&gt;85%!">
      <formula>NOT(ISERROR(SEARCH("Attention&gt;85%!",E21)))</formula>
    </cfRule>
  </conditionalFormatting>
  <conditionalFormatting sqref="E22">
    <cfRule type="containsText" dxfId="189" priority="129" operator="containsText" text="Attention&gt;20%!">
      <formula>NOT(ISERROR(SEARCH("Attention&gt;20%!",E22)))</formula>
    </cfRule>
    <cfRule type="containsText" dxfId="188" priority="128" operator="containsText" text="ok">
      <formula>NOT(ISERROR(SEARCH("ok",E22)))</formula>
    </cfRule>
    <cfRule type="containsText" dxfId="187" priority="127" operator="containsText" text="Attention&gt;85%!">
      <formula>NOT(ISERROR(SEARCH("Attention&gt;85%!",E22)))</formula>
    </cfRule>
    <cfRule type="containsText" dxfId="186" priority="180" operator="containsText" text="&gt;">
      <formula>NOT(ISERROR(SEARCH("&gt;",E22)))</formula>
    </cfRule>
    <cfRule type="containsText" dxfId="185" priority="181" operator="containsText" text="Attention&gt;85%!">
      <formula>NOT(ISERROR(SEARCH("Attention&gt;85%!",E22)))</formula>
    </cfRule>
    <cfRule type="containsText" dxfId="184" priority="182" operator="containsText" text="ok">
      <formula>NOT(ISERROR(SEARCH("ok",E22)))</formula>
    </cfRule>
    <cfRule type="containsText" dxfId="183" priority="183" operator="containsText" text="Attention&gt;20%!">
      <formula>NOT(ISERROR(SEARCH("Attention&gt;20%!",E22)))</formula>
    </cfRule>
    <cfRule type="containsText" dxfId="182" priority="126" operator="containsText" text="&gt;">
      <formula>NOT(ISERROR(SEARCH("&gt;",E22)))</formula>
    </cfRule>
    <cfRule type="containsText" dxfId="181" priority="117" operator="containsText" text="Attention&gt;20%!">
      <formula>NOT(ISERROR(SEARCH("Attention&gt;20%!",E22)))</formula>
    </cfRule>
    <cfRule type="containsText" dxfId="180" priority="116" operator="containsText" text="ok">
      <formula>NOT(ISERROR(SEARCH("ok",E22)))</formula>
    </cfRule>
    <cfRule type="containsText" dxfId="179" priority="114" operator="containsText" text="&gt;">
      <formula>NOT(ISERROR(SEARCH("&gt;",E22)))</formula>
    </cfRule>
  </conditionalFormatting>
  <conditionalFormatting sqref="E28">
    <cfRule type="containsText" dxfId="178" priority="204" operator="containsText" text="ok">
      <formula>NOT(ISERROR(SEARCH("ok",E28)))</formula>
    </cfRule>
    <cfRule type="containsText" dxfId="177" priority="203" operator="containsText" text="Attention">
      <formula>NOT(ISERROR(SEARCH("Attention",E28)))</formula>
    </cfRule>
    <cfRule type="containsText" dxfId="176" priority="125" operator="containsText" text="ok">
      <formula>NOT(ISERROR(SEARCH("ok",E28)))</formula>
    </cfRule>
    <cfRule type="containsText" dxfId="175" priority="124" operator="containsText" text="Attention">
      <formula>NOT(ISERROR(SEARCH("Attention",E28)))</formula>
    </cfRule>
    <cfRule type="containsText" dxfId="174" priority="62" operator="containsText" text="Attention">
      <formula>NOT(ISERROR(SEARCH("Attention",E28)))</formula>
    </cfRule>
    <cfRule type="containsText" dxfId="173" priority="63" operator="containsText" text="ok">
      <formula>NOT(ISERROR(SEARCH("ok",E28)))</formula>
    </cfRule>
    <cfRule type="containsText" dxfId="172" priority="179" operator="containsText" text="ok">
      <formula>NOT(ISERROR(SEARCH("ok",E28)))</formula>
    </cfRule>
    <cfRule type="containsText" dxfId="171" priority="178" operator="containsText" text="Attention">
      <formula>NOT(ISERROR(SEARCH("Attention",E28)))</formula>
    </cfRule>
    <cfRule type="containsText" dxfId="170" priority="113" operator="containsText" text="ok">
      <formula>NOT(ISERROR(SEARCH("ok",E28)))</formula>
    </cfRule>
    <cfRule type="containsText" dxfId="169" priority="112" operator="containsText" text="Attention">
      <formula>NOT(ISERROR(SEARCH("Attention",E28)))</formula>
    </cfRule>
  </conditionalFormatting>
  <conditionalFormatting sqref="E31">
    <cfRule type="containsText" dxfId="168" priority="39" operator="containsText" text="ok">
      <formula>NOT(ISERROR(SEARCH("ok",E31)))</formula>
    </cfRule>
    <cfRule type="containsText" dxfId="167" priority="40" operator="containsText" text="Attention&gt;20%!">
      <formula>NOT(ISERROR(SEARCH("Attention&gt;20%!",E31)))</formula>
    </cfRule>
    <cfRule type="containsText" dxfId="166" priority="36" operator="containsText" text="Attention">
      <formula>NOT(ISERROR(SEARCH("Attention",E31)))</formula>
    </cfRule>
    <cfRule type="containsText" dxfId="165" priority="37" operator="containsText" text="ok">
      <formula>NOT(ISERROR(SEARCH("ok",E31)))</formula>
    </cfRule>
  </conditionalFormatting>
  <conditionalFormatting sqref="E31:E32">
    <cfRule type="containsText" dxfId="164" priority="38" operator="containsText" text="Attention&gt;85%!">
      <formula>NOT(ISERROR(SEARCH("Attention&gt;85%!",E31)))</formula>
    </cfRule>
  </conditionalFormatting>
  <conditionalFormatting sqref="E32">
    <cfRule type="containsText" dxfId="163" priority="122" operator="containsText" text="ok">
      <formula>NOT(ISERROR(SEARCH("ok",E32)))</formula>
    </cfRule>
    <cfRule type="containsText" dxfId="162" priority="121" operator="containsText" text="Attention&gt;85%!">
      <formula>NOT(ISERROR(SEARCH("Attention&gt;85%!",E32)))</formula>
    </cfRule>
    <cfRule type="containsText" dxfId="161" priority="110" operator="containsText" text="ok">
      <formula>NOT(ISERROR(SEARCH("ok",E32)))</formula>
    </cfRule>
    <cfRule type="containsText" dxfId="160" priority="176" operator="containsText" text="ok">
      <formula>NOT(ISERROR(SEARCH("ok",E32)))</formula>
    </cfRule>
    <cfRule type="containsText" dxfId="159" priority="177" operator="containsText" text="Attention&gt;20%!">
      <formula>NOT(ISERROR(SEARCH("Attention&gt;20%!",E32)))</formula>
    </cfRule>
    <cfRule type="containsText" dxfId="158" priority="120" operator="containsText" text="&gt;">
      <formula>NOT(ISERROR(SEARCH("&gt;",E32)))</formula>
    </cfRule>
    <cfRule type="containsText" dxfId="157" priority="111" operator="containsText" text="Attention&gt;20%!">
      <formula>NOT(ISERROR(SEARCH("Attention&gt;20%!",E32)))</formula>
    </cfRule>
    <cfRule type="containsText" dxfId="156" priority="123" operator="containsText" text="Attention&gt;20%!">
      <formula>NOT(ISERROR(SEARCH("Attention&gt;20%!",E32)))</formula>
    </cfRule>
    <cfRule type="containsText" dxfId="155" priority="175" operator="containsText" text="Attention&gt;85%!">
      <formula>NOT(ISERROR(SEARCH("Attention&gt;85%!",E32)))</formula>
    </cfRule>
    <cfRule type="containsText" dxfId="154" priority="174" operator="containsText" text="&gt;">
      <formula>NOT(ISERROR(SEARCH("&gt;",E32)))</formula>
    </cfRule>
    <cfRule type="containsText" dxfId="153" priority="108" operator="containsText" text="&gt;">
      <formula>NOT(ISERROR(SEARCH("&gt;",E32)))</formula>
    </cfRule>
  </conditionalFormatting>
  <conditionalFormatting sqref="E38">
    <cfRule type="containsText" dxfId="152" priority="206" operator="containsText" text="ok">
      <formula>NOT(ISERROR(SEARCH("ok",E38)))</formula>
    </cfRule>
    <cfRule type="containsText" dxfId="151" priority="173" operator="containsText" text="ok">
      <formula>NOT(ISERROR(SEARCH("ok",E38)))</formula>
    </cfRule>
    <cfRule type="containsText" dxfId="150" priority="172" operator="containsText" text="Attention">
      <formula>NOT(ISERROR(SEARCH("Attention",E38)))</formula>
    </cfRule>
    <cfRule type="containsText" dxfId="149" priority="107" operator="containsText" text="ok">
      <formula>NOT(ISERROR(SEARCH("ok",E38)))</formula>
    </cfRule>
    <cfRule type="containsText" dxfId="148" priority="60" operator="containsText" text="Attention">
      <formula>NOT(ISERROR(SEARCH("Attention",E38)))</formula>
    </cfRule>
    <cfRule type="containsText" dxfId="147" priority="61" operator="containsText" text="ok">
      <formula>NOT(ISERROR(SEARCH("ok",E38)))</formula>
    </cfRule>
    <cfRule type="containsText" dxfId="146" priority="205" operator="containsText" text="Attention">
      <formula>NOT(ISERROR(SEARCH("Attention",E38)))</formula>
    </cfRule>
    <cfRule type="containsText" dxfId="145" priority="106" operator="containsText" text="Attention">
      <formula>NOT(ISERROR(SEARCH("Attention",E38)))</formula>
    </cfRule>
  </conditionalFormatting>
  <conditionalFormatting sqref="E41">
    <cfRule type="containsText" dxfId="144" priority="35" operator="containsText" text="Attention&gt;20%!">
      <formula>NOT(ISERROR(SEARCH("Attention&gt;20%!",E41)))</formula>
    </cfRule>
    <cfRule type="containsText" dxfId="143" priority="34" operator="containsText" text="ok">
      <formula>NOT(ISERROR(SEARCH("ok",E41)))</formula>
    </cfRule>
    <cfRule type="containsText" dxfId="142" priority="32" operator="containsText" text="ok">
      <formula>NOT(ISERROR(SEARCH("ok",E41)))</formula>
    </cfRule>
    <cfRule type="containsText" dxfId="141" priority="31" operator="containsText" text="Attention">
      <formula>NOT(ISERROR(SEARCH("Attention",E41)))</formula>
    </cfRule>
  </conditionalFormatting>
  <conditionalFormatting sqref="E41:E42">
    <cfRule type="containsText" dxfId="140" priority="33" operator="containsText" text="Attention&gt;85%!">
      <formula>NOT(ISERROR(SEARCH("Attention&gt;85%!",E41)))</formula>
    </cfRule>
  </conditionalFormatting>
  <conditionalFormatting sqref="E42">
    <cfRule type="containsText" dxfId="139" priority="105" operator="containsText" text="Attention&gt;20%!">
      <formula>NOT(ISERROR(SEARCH("Attention&gt;20%!",E42)))</formula>
    </cfRule>
    <cfRule type="containsText" dxfId="138" priority="170" operator="containsText" text="ok">
      <formula>NOT(ISERROR(SEARCH("ok",E42)))</formula>
    </cfRule>
    <cfRule type="containsText" dxfId="137" priority="102" operator="containsText" text="&gt;">
      <formula>NOT(ISERROR(SEARCH("&gt;",E42)))</formula>
    </cfRule>
    <cfRule type="containsText" dxfId="136" priority="104" operator="containsText" text="ok">
      <formula>NOT(ISERROR(SEARCH("ok",E42)))</formula>
    </cfRule>
    <cfRule type="containsText" dxfId="135" priority="168" operator="containsText" text="&gt;">
      <formula>NOT(ISERROR(SEARCH("&gt;",E42)))</formula>
    </cfRule>
    <cfRule type="containsText" dxfId="134" priority="169" operator="containsText" text="Attention&gt;85%!">
      <formula>NOT(ISERROR(SEARCH("Attention&gt;85%!",E42)))</formula>
    </cfRule>
    <cfRule type="containsText" dxfId="133" priority="171" operator="containsText" text="Attention&gt;20%!">
      <formula>NOT(ISERROR(SEARCH("Attention&gt;20%!",E42)))</formula>
    </cfRule>
  </conditionalFormatting>
  <conditionalFormatting sqref="E48">
    <cfRule type="containsText" dxfId="132" priority="100" operator="containsText" text="Attention">
      <formula>NOT(ISERROR(SEARCH("Attention",E48)))</formula>
    </cfRule>
    <cfRule type="containsText" dxfId="131" priority="167" operator="containsText" text="ok">
      <formula>NOT(ISERROR(SEARCH("ok",E48)))</formula>
    </cfRule>
    <cfRule type="containsText" dxfId="130" priority="166" operator="containsText" text="Attention">
      <formula>NOT(ISERROR(SEARCH("Attention",E48)))</formula>
    </cfRule>
    <cfRule type="containsText" dxfId="129" priority="101" operator="containsText" text="ok">
      <formula>NOT(ISERROR(SEARCH("ok",E48)))</formula>
    </cfRule>
    <cfRule type="containsText" dxfId="128" priority="59" operator="containsText" text="ok">
      <formula>NOT(ISERROR(SEARCH("ok",E48)))</formula>
    </cfRule>
    <cfRule type="containsText" dxfId="127" priority="58" operator="containsText" text="Attention">
      <formula>NOT(ISERROR(SEARCH("Attention",E48)))</formula>
    </cfRule>
    <cfRule type="containsText" dxfId="126" priority="207" operator="containsText" text="Attention">
      <formula>NOT(ISERROR(SEARCH("Attention",E48)))</formula>
    </cfRule>
    <cfRule type="containsText" dxfId="125" priority="208" operator="containsText" text="ok">
      <formula>NOT(ISERROR(SEARCH("ok",E48)))</formula>
    </cfRule>
  </conditionalFormatting>
  <conditionalFormatting sqref="E51">
    <cfRule type="containsText" dxfId="124" priority="27" operator="containsText" text="ok">
      <formula>NOT(ISERROR(SEARCH("ok",E51)))</formula>
    </cfRule>
    <cfRule type="containsText" dxfId="123" priority="30" operator="containsText" text="Attention&gt;20%!">
      <formula>NOT(ISERROR(SEARCH("Attention&gt;20%!",E51)))</formula>
    </cfRule>
    <cfRule type="containsText" dxfId="122" priority="29" operator="containsText" text="ok">
      <formula>NOT(ISERROR(SEARCH("ok",E51)))</formula>
    </cfRule>
    <cfRule type="containsText" dxfId="121" priority="26" operator="containsText" text="Attention">
      <formula>NOT(ISERROR(SEARCH("Attention",E51)))</formula>
    </cfRule>
  </conditionalFormatting>
  <conditionalFormatting sqref="E51:E52">
    <cfRule type="containsText" dxfId="120" priority="28" operator="containsText" text="Attention&gt;85%!">
      <formula>NOT(ISERROR(SEARCH("Attention&gt;85%!",E51)))</formula>
    </cfRule>
  </conditionalFormatting>
  <conditionalFormatting sqref="E52">
    <cfRule type="containsText" dxfId="119" priority="165" operator="containsText" text="Attention&gt;20%!">
      <formula>NOT(ISERROR(SEARCH("Attention&gt;20%!",E52)))</formula>
    </cfRule>
    <cfRule type="containsText" dxfId="118" priority="96" operator="containsText" text="&gt;">
      <formula>NOT(ISERROR(SEARCH("&gt;",E52)))</formula>
    </cfRule>
    <cfRule type="containsText" dxfId="117" priority="98" operator="containsText" text="ok">
      <formula>NOT(ISERROR(SEARCH("ok",E52)))</formula>
    </cfRule>
    <cfRule type="containsText" dxfId="116" priority="99" operator="containsText" text="Attention&gt;20%!">
      <formula>NOT(ISERROR(SEARCH("Attention&gt;20%!",E52)))</formula>
    </cfRule>
    <cfRule type="containsText" dxfId="115" priority="164" operator="containsText" text="ok">
      <formula>NOT(ISERROR(SEARCH("ok",E52)))</formula>
    </cfRule>
    <cfRule type="containsText" dxfId="114" priority="163" operator="containsText" text="Attention&gt;85%!">
      <formula>NOT(ISERROR(SEARCH("Attention&gt;85%!",E52)))</formula>
    </cfRule>
    <cfRule type="containsText" dxfId="113" priority="162" operator="containsText" text="&gt;">
      <formula>NOT(ISERROR(SEARCH("&gt;",E52)))</formula>
    </cfRule>
  </conditionalFormatting>
  <conditionalFormatting sqref="E58">
    <cfRule type="containsText" dxfId="112" priority="210" operator="containsText" text="ok">
      <formula>NOT(ISERROR(SEARCH("ok",E58)))</formula>
    </cfRule>
    <cfRule type="containsText" dxfId="111" priority="160" operator="containsText" text="Attention">
      <formula>NOT(ISERROR(SEARCH("Attention",E58)))</formula>
    </cfRule>
    <cfRule type="containsText" dxfId="110" priority="161" operator="containsText" text="ok">
      <formula>NOT(ISERROR(SEARCH("ok",E58)))</formula>
    </cfRule>
    <cfRule type="containsText" dxfId="109" priority="94" operator="containsText" text="Attention">
      <formula>NOT(ISERROR(SEARCH("Attention",E58)))</formula>
    </cfRule>
    <cfRule type="containsText" dxfId="108" priority="95" operator="containsText" text="ok">
      <formula>NOT(ISERROR(SEARCH("ok",E58)))</formula>
    </cfRule>
    <cfRule type="containsText" dxfId="107" priority="57" operator="containsText" text="ok">
      <formula>NOT(ISERROR(SEARCH("ok",E58)))</formula>
    </cfRule>
    <cfRule type="containsText" dxfId="106" priority="56" operator="containsText" text="Attention">
      <formula>NOT(ISERROR(SEARCH("Attention",E58)))</formula>
    </cfRule>
    <cfRule type="containsText" dxfId="105" priority="209" operator="containsText" text="Attention">
      <formula>NOT(ISERROR(SEARCH("Attention",E58)))</formula>
    </cfRule>
  </conditionalFormatting>
  <conditionalFormatting sqref="E61">
    <cfRule type="containsText" dxfId="104" priority="22" operator="containsText" text="ok">
      <formula>NOT(ISERROR(SEARCH("ok",E61)))</formula>
    </cfRule>
    <cfRule type="containsText" dxfId="103" priority="21" operator="containsText" text="Attention">
      <formula>NOT(ISERROR(SEARCH("Attention",E61)))</formula>
    </cfRule>
    <cfRule type="containsText" dxfId="102" priority="25" operator="containsText" text="Attention&gt;20%!">
      <formula>NOT(ISERROR(SEARCH("Attention&gt;20%!",E61)))</formula>
    </cfRule>
    <cfRule type="containsText" dxfId="101" priority="24" operator="containsText" text="ok">
      <formula>NOT(ISERROR(SEARCH("ok",E61)))</formula>
    </cfRule>
  </conditionalFormatting>
  <conditionalFormatting sqref="E61:E62">
    <cfRule type="containsText" dxfId="100" priority="23" operator="containsText" text="Attention&gt;85%!">
      <formula>NOT(ISERROR(SEARCH("Attention&gt;85%!",E61)))</formula>
    </cfRule>
  </conditionalFormatting>
  <conditionalFormatting sqref="E62">
    <cfRule type="containsText" dxfId="99" priority="93" operator="containsText" text="Attention&gt;20%!">
      <formula>NOT(ISERROR(SEARCH("Attention&gt;20%!",E62)))</formula>
    </cfRule>
    <cfRule type="containsText" dxfId="98" priority="92" operator="containsText" text="ok">
      <formula>NOT(ISERROR(SEARCH("ok",E62)))</formula>
    </cfRule>
    <cfRule type="containsText" dxfId="97" priority="90" operator="containsText" text="&gt;">
      <formula>NOT(ISERROR(SEARCH("&gt;",E62)))</formula>
    </cfRule>
    <cfRule type="containsText" dxfId="96" priority="159" operator="containsText" text="Attention&gt;20%!">
      <formula>NOT(ISERROR(SEARCH("Attention&gt;20%!",E62)))</formula>
    </cfRule>
    <cfRule type="containsText" dxfId="95" priority="157" operator="containsText" text="Attention&gt;85%!">
      <formula>NOT(ISERROR(SEARCH("Attention&gt;85%!",E62)))</formula>
    </cfRule>
    <cfRule type="containsText" dxfId="94" priority="158" operator="containsText" text="ok">
      <formula>NOT(ISERROR(SEARCH("ok",E62)))</formula>
    </cfRule>
    <cfRule type="containsText" dxfId="93" priority="156" operator="containsText" text="&gt;">
      <formula>NOT(ISERROR(SEARCH("&gt;",E62)))</formula>
    </cfRule>
  </conditionalFormatting>
  <conditionalFormatting sqref="E68">
    <cfRule type="containsText" dxfId="92" priority="155" operator="containsText" text="ok">
      <formula>NOT(ISERROR(SEARCH("ok",E68)))</formula>
    </cfRule>
    <cfRule type="containsText" dxfId="91" priority="88" operator="containsText" text="Attention">
      <formula>NOT(ISERROR(SEARCH("Attention",E68)))</formula>
    </cfRule>
    <cfRule type="containsText" dxfId="90" priority="89" operator="containsText" text="ok">
      <formula>NOT(ISERROR(SEARCH("ok",E68)))</formula>
    </cfRule>
    <cfRule type="containsText" dxfId="89" priority="54" operator="containsText" text="Attention">
      <formula>NOT(ISERROR(SEARCH("Attention",E68)))</formula>
    </cfRule>
    <cfRule type="containsText" dxfId="88" priority="55" operator="containsText" text="ok">
      <formula>NOT(ISERROR(SEARCH("ok",E68)))</formula>
    </cfRule>
    <cfRule type="containsText" dxfId="87" priority="154" operator="containsText" text="Attention">
      <formula>NOT(ISERROR(SEARCH("Attention",E68)))</formula>
    </cfRule>
    <cfRule type="containsText" dxfId="86" priority="211" operator="containsText" text="Attention">
      <formula>NOT(ISERROR(SEARCH("Attention",E68)))</formula>
    </cfRule>
    <cfRule type="containsText" dxfId="85" priority="212" operator="containsText" text="ok">
      <formula>NOT(ISERROR(SEARCH("ok",E68)))</formula>
    </cfRule>
  </conditionalFormatting>
  <conditionalFormatting sqref="E71">
    <cfRule type="containsText" dxfId="84" priority="20" operator="containsText" text="Attention&gt;20%!">
      <formula>NOT(ISERROR(SEARCH("Attention&gt;20%!",E71)))</formula>
    </cfRule>
    <cfRule type="containsText" dxfId="83" priority="19" operator="containsText" text="ok">
      <formula>NOT(ISERROR(SEARCH("ok",E71)))</formula>
    </cfRule>
    <cfRule type="containsText" dxfId="82" priority="17" operator="containsText" text="ok">
      <formula>NOT(ISERROR(SEARCH("ok",E71)))</formula>
    </cfRule>
    <cfRule type="containsText" dxfId="81" priority="16" operator="containsText" text="Attention">
      <formula>NOT(ISERROR(SEARCH("Attention",E71)))</formula>
    </cfRule>
  </conditionalFormatting>
  <conditionalFormatting sqref="E71:E72">
    <cfRule type="containsText" dxfId="80" priority="18" operator="containsText" text="Attention&gt;85%!">
      <formula>NOT(ISERROR(SEARCH("Attention&gt;85%!",E71)))</formula>
    </cfRule>
  </conditionalFormatting>
  <conditionalFormatting sqref="E72">
    <cfRule type="containsText" dxfId="79" priority="87" operator="containsText" text="Attention&gt;20%!">
      <formula>NOT(ISERROR(SEARCH("Attention&gt;20%!",E72)))</formula>
    </cfRule>
    <cfRule type="containsText" dxfId="78" priority="150" operator="containsText" text="&gt;">
      <formula>NOT(ISERROR(SEARCH("&gt;",E72)))</formula>
    </cfRule>
    <cfRule type="containsText" dxfId="77" priority="151" operator="containsText" text="Attention&gt;85%!">
      <formula>NOT(ISERROR(SEARCH("Attention&gt;85%!",E72)))</formula>
    </cfRule>
    <cfRule type="containsText" dxfId="76" priority="86" operator="containsText" text="ok">
      <formula>NOT(ISERROR(SEARCH("ok",E72)))</formula>
    </cfRule>
    <cfRule type="containsText" dxfId="75" priority="153" operator="containsText" text="Attention&gt;20%!">
      <formula>NOT(ISERROR(SEARCH("Attention&gt;20%!",E72)))</formula>
    </cfRule>
    <cfRule type="containsText" dxfId="74" priority="152" operator="containsText" text="ok">
      <formula>NOT(ISERROR(SEARCH("ok",E72)))</formula>
    </cfRule>
    <cfRule type="containsText" dxfId="73" priority="84" operator="containsText" text="&gt;">
      <formula>NOT(ISERROR(SEARCH("&gt;",E72)))</formula>
    </cfRule>
  </conditionalFormatting>
  <conditionalFormatting sqref="E78">
    <cfRule type="containsText" dxfId="72" priority="83" operator="containsText" text="ok">
      <formula>NOT(ISERROR(SEARCH("ok",E78)))</formula>
    </cfRule>
    <cfRule type="containsText" dxfId="71" priority="52" operator="containsText" text="Attention">
      <formula>NOT(ISERROR(SEARCH("Attention",E78)))</formula>
    </cfRule>
    <cfRule type="containsText" dxfId="70" priority="148" operator="containsText" text="Attention">
      <formula>NOT(ISERROR(SEARCH("Attention",E78)))</formula>
    </cfRule>
    <cfRule type="containsText" dxfId="69" priority="149" operator="containsText" text="ok">
      <formula>NOT(ISERROR(SEARCH("ok",E78)))</formula>
    </cfRule>
    <cfRule type="containsText" dxfId="68" priority="53" operator="containsText" text="ok">
      <formula>NOT(ISERROR(SEARCH("ok",E78)))</formula>
    </cfRule>
    <cfRule type="containsText" dxfId="67" priority="82" operator="containsText" text="Attention">
      <formula>NOT(ISERROR(SEARCH("Attention",E78)))</formula>
    </cfRule>
    <cfRule type="containsText" dxfId="66" priority="213" operator="containsText" text="Attention">
      <formula>NOT(ISERROR(SEARCH("Attention",E78)))</formula>
    </cfRule>
    <cfRule type="containsText" dxfId="65" priority="214" operator="containsText" text="ok">
      <formula>NOT(ISERROR(SEARCH("ok",E78)))</formula>
    </cfRule>
  </conditionalFormatting>
  <conditionalFormatting sqref="E81">
    <cfRule type="containsText" dxfId="64" priority="15" operator="containsText" text="Attention&gt;20%!">
      <formula>NOT(ISERROR(SEARCH("Attention&gt;20%!",E81)))</formula>
    </cfRule>
    <cfRule type="containsText" dxfId="63" priority="14" operator="containsText" text="ok">
      <formula>NOT(ISERROR(SEARCH("ok",E81)))</formula>
    </cfRule>
    <cfRule type="containsText" dxfId="62" priority="12" operator="containsText" text="ok">
      <formula>NOT(ISERROR(SEARCH("ok",E81)))</formula>
    </cfRule>
    <cfRule type="containsText" dxfId="61" priority="11" operator="containsText" text="Attention">
      <formula>NOT(ISERROR(SEARCH("Attention",E81)))</formula>
    </cfRule>
  </conditionalFormatting>
  <conditionalFormatting sqref="E81:E82">
    <cfRule type="containsText" dxfId="60" priority="13" operator="containsText" text="Attention&gt;85%!">
      <formula>NOT(ISERROR(SEARCH("Attention&gt;85%!",E81)))</formula>
    </cfRule>
  </conditionalFormatting>
  <conditionalFormatting sqref="E82">
    <cfRule type="containsText" dxfId="59" priority="80" operator="containsText" text="ok">
      <formula>NOT(ISERROR(SEARCH("ok",E82)))</formula>
    </cfRule>
    <cfRule type="containsText" dxfId="58" priority="81" operator="containsText" text="Attention&gt;20%!">
      <formula>NOT(ISERROR(SEARCH("Attention&gt;20%!",E82)))</formula>
    </cfRule>
    <cfRule type="containsText" dxfId="57" priority="144" operator="containsText" text="&gt;">
      <formula>NOT(ISERROR(SEARCH("&gt;",E82)))</formula>
    </cfRule>
    <cfRule type="containsText" dxfId="56" priority="145" operator="containsText" text="Attention&gt;85%!">
      <formula>NOT(ISERROR(SEARCH("Attention&gt;85%!",E82)))</formula>
    </cfRule>
    <cfRule type="containsText" dxfId="55" priority="146" operator="containsText" text="ok">
      <formula>NOT(ISERROR(SEARCH("ok",E82)))</formula>
    </cfRule>
    <cfRule type="containsText" dxfId="54" priority="147" operator="containsText" text="Attention&gt;20%!">
      <formula>NOT(ISERROR(SEARCH("Attention&gt;20%!",E82)))</formula>
    </cfRule>
    <cfRule type="containsText" dxfId="53" priority="78" operator="containsText" text="&gt;">
      <formula>NOT(ISERROR(SEARCH("&gt;",E82)))</formula>
    </cfRule>
  </conditionalFormatting>
  <conditionalFormatting sqref="E88">
    <cfRule type="containsText" dxfId="52" priority="142" operator="containsText" text="Attention">
      <formula>NOT(ISERROR(SEARCH("Attention",E88)))</formula>
    </cfRule>
    <cfRule type="containsText" dxfId="51" priority="143" operator="containsText" text="ok">
      <formula>NOT(ISERROR(SEARCH("ok",E88)))</formula>
    </cfRule>
    <cfRule type="containsText" dxfId="50" priority="77" operator="containsText" text="ok">
      <formula>NOT(ISERROR(SEARCH("ok",E88)))</formula>
    </cfRule>
    <cfRule type="containsText" dxfId="49" priority="76" operator="containsText" text="Attention">
      <formula>NOT(ISERROR(SEARCH("Attention",E88)))</formula>
    </cfRule>
    <cfRule type="containsText" dxfId="48" priority="51" operator="containsText" text="ok">
      <formula>NOT(ISERROR(SEARCH("ok",E88)))</formula>
    </cfRule>
    <cfRule type="containsText" dxfId="47" priority="50" operator="containsText" text="Attention">
      <formula>NOT(ISERROR(SEARCH("Attention",E88)))</formula>
    </cfRule>
    <cfRule type="containsText" dxfId="46" priority="215" operator="containsText" text="Attention">
      <formula>NOT(ISERROR(SEARCH("Attention",E88)))</formula>
    </cfRule>
    <cfRule type="containsText" dxfId="45" priority="216" operator="containsText" text="ok">
      <formula>NOT(ISERROR(SEARCH("ok",E88)))</formula>
    </cfRule>
  </conditionalFormatting>
  <conditionalFormatting sqref="E91">
    <cfRule type="containsText" dxfId="44" priority="6" operator="containsText" text="Attention">
      <formula>NOT(ISERROR(SEARCH("Attention",E91)))</formula>
    </cfRule>
    <cfRule type="containsText" dxfId="43" priority="7" operator="containsText" text="ok">
      <formula>NOT(ISERROR(SEARCH("ok",E91)))</formula>
    </cfRule>
    <cfRule type="containsText" dxfId="42" priority="10" operator="containsText" text="Attention&gt;20%!">
      <formula>NOT(ISERROR(SEARCH("Attention&gt;20%!",E91)))</formula>
    </cfRule>
    <cfRule type="containsText" dxfId="41" priority="9" operator="containsText" text="ok">
      <formula>NOT(ISERROR(SEARCH("ok",E91)))</formula>
    </cfRule>
  </conditionalFormatting>
  <conditionalFormatting sqref="E91:E92">
    <cfRule type="containsText" dxfId="40" priority="8" operator="containsText" text="Attention&gt;85%!">
      <formula>NOT(ISERROR(SEARCH("Attention&gt;85%!",E91)))</formula>
    </cfRule>
  </conditionalFormatting>
  <conditionalFormatting sqref="E92">
    <cfRule type="containsText" dxfId="39" priority="139" operator="containsText" text="Attention&gt;85%!">
      <formula>NOT(ISERROR(SEARCH("Attention&gt;85%!",E92)))</formula>
    </cfRule>
    <cfRule type="containsText" dxfId="38" priority="140" operator="containsText" text="ok">
      <formula>NOT(ISERROR(SEARCH("ok",E92)))</formula>
    </cfRule>
    <cfRule type="containsText" dxfId="37" priority="141" operator="containsText" text="Attention&gt;20%!">
      <formula>NOT(ISERROR(SEARCH("Attention&gt;20%!",E92)))</formula>
    </cfRule>
    <cfRule type="containsText" dxfId="36" priority="75" operator="containsText" text="Attention&gt;20%!">
      <formula>NOT(ISERROR(SEARCH("Attention&gt;20%!",E92)))</formula>
    </cfRule>
    <cfRule type="containsText" dxfId="35" priority="74" operator="containsText" text="ok">
      <formula>NOT(ISERROR(SEARCH("ok",E92)))</formula>
    </cfRule>
    <cfRule type="containsText" dxfId="34" priority="138" operator="containsText" text="&gt;">
      <formula>NOT(ISERROR(SEARCH("&gt;",E92)))</formula>
    </cfRule>
    <cfRule type="containsText" dxfId="33" priority="72" operator="containsText" text="&gt;">
      <formula>NOT(ISERROR(SEARCH("&gt;",E92)))</formula>
    </cfRule>
  </conditionalFormatting>
  <conditionalFormatting sqref="E98">
    <cfRule type="containsText" dxfId="32" priority="218" operator="containsText" text="ok">
      <formula>NOT(ISERROR(SEARCH("ok",E98)))</formula>
    </cfRule>
    <cfRule type="containsText" dxfId="31" priority="49" operator="containsText" text="ok">
      <formula>NOT(ISERROR(SEARCH("ok",E98)))</formula>
    </cfRule>
    <cfRule type="containsText" dxfId="30" priority="48" operator="containsText" text="Attention">
      <formula>NOT(ISERROR(SEARCH("Attention",E98)))</formula>
    </cfRule>
    <cfRule type="containsText" dxfId="29" priority="136" operator="containsText" text="Attention">
      <formula>NOT(ISERROR(SEARCH("Attention",E98)))</formula>
    </cfRule>
    <cfRule type="containsText" dxfId="28" priority="137" operator="containsText" text="ok">
      <formula>NOT(ISERROR(SEARCH("ok",E98)))</formula>
    </cfRule>
    <cfRule type="containsText" dxfId="27" priority="71" operator="containsText" text="ok">
      <formula>NOT(ISERROR(SEARCH("ok",E98)))</formula>
    </cfRule>
    <cfRule type="containsText" dxfId="26" priority="70" operator="containsText" text="Attention">
      <formula>NOT(ISERROR(SEARCH("Attention",E98)))</formula>
    </cfRule>
    <cfRule type="containsText" dxfId="25" priority="217" operator="containsText" text="Attention">
      <formula>NOT(ISERROR(SEARCH("Attention",E98)))</formula>
    </cfRule>
  </conditionalFormatting>
  <conditionalFormatting sqref="E101">
    <cfRule type="containsText" dxfId="24" priority="4" operator="containsText" text="ok">
      <formula>NOT(ISERROR(SEARCH("ok",E101)))</formula>
    </cfRule>
    <cfRule type="containsText" dxfId="23" priority="5" operator="containsText" text="Attention&gt;20%!">
      <formula>NOT(ISERROR(SEARCH("Attention&gt;20%!",E101)))</formula>
    </cfRule>
    <cfRule type="containsText" dxfId="22" priority="2" operator="containsText" text="ok">
      <formula>NOT(ISERROR(SEARCH("ok",E101)))</formula>
    </cfRule>
    <cfRule type="containsText" dxfId="21" priority="1" operator="containsText" text="Attention">
      <formula>NOT(ISERROR(SEARCH("Attention",E101)))</formula>
    </cfRule>
  </conditionalFormatting>
  <conditionalFormatting sqref="E101:E102">
    <cfRule type="containsText" dxfId="20" priority="3" operator="containsText" text="Attention&gt;85%!">
      <formula>NOT(ISERROR(SEARCH("Attention&gt;85%!",E101)))</formula>
    </cfRule>
  </conditionalFormatting>
  <conditionalFormatting sqref="E102">
    <cfRule type="containsText" dxfId="19" priority="132" operator="containsText" text="&gt;">
      <formula>NOT(ISERROR(SEARCH("&gt;",E102)))</formula>
    </cfRule>
    <cfRule type="containsText" dxfId="18" priority="133" operator="containsText" text="Attention&gt;85%!">
      <formula>NOT(ISERROR(SEARCH("Attention&gt;85%!",E102)))</formula>
    </cfRule>
    <cfRule type="containsText" dxfId="17" priority="134" operator="containsText" text="ok">
      <formula>NOT(ISERROR(SEARCH("ok",E102)))</formula>
    </cfRule>
    <cfRule type="containsText" dxfId="16" priority="135" operator="containsText" text="Attention&gt;20%!">
      <formula>NOT(ISERROR(SEARCH("Attention&gt;20%!",E102)))</formula>
    </cfRule>
    <cfRule type="containsText" dxfId="15" priority="66" operator="containsText" text="&gt;">
      <formula>NOT(ISERROR(SEARCH("&gt;",E102)))</formula>
    </cfRule>
    <cfRule type="containsText" dxfId="14" priority="68" operator="containsText" text="ok">
      <formula>NOT(ISERROR(SEARCH("ok",E102)))</formula>
    </cfRule>
    <cfRule type="containsText" dxfId="13" priority="69" operator="containsText" text="Attention&gt;20%!">
      <formula>NOT(ISERROR(SEARCH("Attention&gt;20%!",E102)))</formula>
    </cfRule>
  </conditionalFormatting>
  <dataValidations count="1">
    <dataValidation type="whole" allowBlank="1" showInputMessage="1" showErrorMessage="1" sqref="B13:C13 B23:C23 B33:C33 B43:C43 B53:C53 B63:C63 B73:C73 B83:C83 B93:C93 B103:C103 B114:C114" xr:uid="{00000000-0002-0000-0D00-000000000000}">
      <formula1>0</formula1>
      <formula2>1000000000</formula2>
    </dataValidation>
  </dataValidations>
  <printOptions horizontalCentered="1"/>
  <pageMargins left="0.19685039370078741" right="0.19685039370078741" top="0.41" bottom="0.39370078740157483" header="0.15748031496062992" footer="0.19685039370078741"/>
  <pageSetup paperSize="9" scale="82" orientation="portrait" r:id="rId1"/>
  <headerFooter alignWithMargins="0">
    <oddFooter>&amp;R&amp;A</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1"/>
    <pageSetUpPr fitToPage="1"/>
  </sheetPr>
  <dimension ref="A1:J65"/>
  <sheetViews>
    <sheetView showGridLines="0" zoomScale="70" zoomScaleNormal="70" zoomScaleSheetLayoutView="85" workbookViewId="0">
      <selection activeCell="I10" sqref="I10"/>
    </sheetView>
  </sheetViews>
  <sheetFormatPr baseColWidth="10" defaultColWidth="10.81640625" defaultRowHeight="15.5" x14ac:dyDescent="0.35"/>
  <cols>
    <col min="1" max="1" width="5.1796875" style="2" customWidth="1"/>
    <col min="2" max="2" width="45.7265625" style="8" customWidth="1"/>
    <col min="3" max="3" width="24.7265625" style="2" customWidth="1"/>
    <col min="4" max="4" width="18.7265625" style="2" customWidth="1"/>
    <col min="5" max="5" width="20.453125" style="2" customWidth="1"/>
    <col min="6" max="6" width="22.1796875" style="2" customWidth="1"/>
    <col min="7" max="7" width="19.81640625" style="10" customWidth="1"/>
    <col min="8" max="8" width="56.7265625" style="2" customWidth="1"/>
    <col min="9" max="9" width="23.453125" style="185" customWidth="1"/>
    <col min="10" max="10" width="11.1796875" style="185" customWidth="1"/>
    <col min="11" max="16384" width="10.81640625" style="2"/>
  </cols>
  <sheetData>
    <row r="1" spans="1:10" ht="58.5" customHeight="1" thickBot="1" x14ac:dyDescent="0.4">
      <c r="A1" s="337" t="s">
        <v>216</v>
      </c>
      <c r="B1" s="338"/>
      <c r="C1" s="338"/>
      <c r="D1" s="338"/>
      <c r="E1" s="338"/>
      <c r="F1" s="338"/>
      <c r="G1" s="339"/>
    </row>
    <row r="2" spans="1:10" x14ac:dyDescent="0.35">
      <c r="A2" s="6"/>
      <c r="B2" s="6"/>
      <c r="C2" s="7"/>
      <c r="D2" s="7"/>
      <c r="E2" s="7"/>
      <c r="F2" s="6"/>
      <c r="G2" s="6"/>
    </row>
    <row r="3" spans="1:10" ht="16" thickBot="1" x14ac:dyDescent="0.4">
      <c r="A3" s="75" t="s">
        <v>37</v>
      </c>
      <c r="C3" s="334"/>
      <c r="D3" s="335"/>
      <c r="E3" s="336"/>
      <c r="F3" s="6"/>
      <c r="G3" s="6"/>
    </row>
    <row r="4" spans="1:10" ht="18" customHeight="1" thickBot="1" x14ac:dyDescent="0.4">
      <c r="A4" s="75" t="s">
        <v>38</v>
      </c>
      <c r="C4" s="331"/>
      <c r="D4" s="332"/>
      <c r="E4" s="333"/>
      <c r="G4" s="9"/>
    </row>
    <row r="5" spans="1:10" ht="18" customHeight="1" thickBot="1" x14ac:dyDescent="0.4">
      <c r="A5" s="75" t="s">
        <v>31</v>
      </c>
      <c r="C5" s="331"/>
      <c r="D5" s="332"/>
      <c r="E5" s="333"/>
    </row>
    <row r="6" spans="1:10" ht="18" customHeight="1" thickBot="1" x14ac:dyDescent="0.4">
      <c r="A6" s="75" t="s">
        <v>39</v>
      </c>
      <c r="C6" s="331"/>
      <c r="D6" s="332"/>
      <c r="E6" s="333"/>
    </row>
    <row r="7" spans="1:10" ht="18" customHeight="1" thickBot="1" x14ac:dyDescent="0.4">
      <c r="A7" s="75" t="s">
        <v>40</v>
      </c>
      <c r="C7" s="331"/>
      <c r="D7" s="332"/>
      <c r="E7" s="333"/>
    </row>
    <row r="8" spans="1:10" ht="31.5" customHeight="1" thickBot="1" x14ac:dyDescent="0.4">
      <c r="B8" s="2"/>
      <c r="F8" s="330" t="s">
        <v>133</v>
      </c>
      <c r="G8" s="330"/>
      <c r="H8" s="129"/>
    </row>
    <row r="9" spans="1:10" s="8" customFormat="1" ht="30" customHeight="1" thickBot="1" x14ac:dyDescent="0.4">
      <c r="A9" s="11" t="s">
        <v>41</v>
      </c>
      <c r="B9" s="12"/>
      <c r="C9" s="13"/>
      <c r="D9" s="13"/>
      <c r="E9" s="13"/>
      <c r="F9" s="14" t="s">
        <v>110</v>
      </c>
      <c r="G9" s="15" t="s">
        <v>42</v>
      </c>
      <c r="I9" s="186"/>
      <c r="J9" s="186"/>
    </row>
    <row r="10" spans="1:10" s="8" customFormat="1" ht="43.5" customHeight="1" x14ac:dyDescent="0.35">
      <c r="A10" s="16" t="s">
        <v>43</v>
      </c>
      <c r="B10" s="85"/>
      <c r="C10" s="17" t="s">
        <v>106</v>
      </c>
      <c r="D10" s="17" t="s">
        <v>107</v>
      </c>
      <c r="E10" s="18" t="s">
        <v>109</v>
      </c>
      <c r="F10" s="152">
        <f>+F21+F35</f>
        <v>0</v>
      </c>
      <c r="G10" s="153">
        <f>+G21+G35</f>
        <v>0</v>
      </c>
      <c r="I10" s="186"/>
      <c r="J10" s="186"/>
    </row>
    <row r="11" spans="1:10" ht="30" customHeight="1" x14ac:dyDescent="0.35">
      <c r="A11" s="319" t="s">
        <v>44</v>
      </c>
      <c r="B11" s="89" t="s">
        <v>60</v>
      </c>
      <c r="C11" s="308" t="s">
        <v>58</v>
      </c>
      <c r="D11" s="309"/>
      <c r="E11" s="310"/>
      <c r="F11" s="82"/>
      <c r="G11" s="220"/>
    </row>
    <row r="12" spans="1:10" ht="21" customHeight="1" x14ac:dyDescent="0.35">
      <c r="A12" s="320"/>
      <c r="B12" s="313" t="s">
        <v>112</v>
      </c>
      <c r="C12" s="187"/>
      <c r="D12" s="188"/>
      <c r="E12" s="189"/>
      <c r="F12" s="157">
        <f t="shared" ref="F12:F20" si="0">D12*E12</f>
        <v>0</v>
      </c>
      <c r="G12" s="221"/>
    </row>
    <row r="13" spans="1:10" ht="21" customHeight="1" x14ac:dyDescent="0.35">
      <c r="A13" s="320"/>
      <c r="B13" s="313"/>
      <c r="C13" s="187"/>
      <c r="D13" s="188"/>
      <c r="E13" s="189"/>
      <c r="F13" s="157">
        <f t="shared" si="0"/>
        <v>0</v>
      </c>
      <c r="G13" s="221" t="s">
        <v>135</v>
      </c>
    </row>
    <row r="14" spans="1:10" ht="21" customHeight="1" x14ac:dyDescent="0.35">
      <c r="A14" s="320"/>
      <c r="B14" s="314"/>
      <c r="C14" s="187"/>
      <c r="D14" s="188"/>
      <c r="E14" s="189"/>
      <c r="F14" s="157">
        <f t="shared" si="0"/>
        <v>0</v>
      </c>
      <c r="G14" s="221" t="s">
        <v>135</v>
      </c>
    </row>
    <row r="15" spans="1:10" ht="21" customHeight="1" x14ac:dyDescent="0.35">
      <c r="A15" s="321"/>
      <c r="B15" s="318" t="s">
        <v>113</v>
      </c>
      <c r="C15" s="190"/>
      <c r="D15" s="190"/>
      <c r="E15" s="191"/>
      <c r="F15" s="160">
        <f t="shared" si="0"/>
        <v>0</v>
      </c>
      <c r="G15" s="221"/>
    </row>
    <row r="16" spans="1:10" ht="21" customHeight="1" x14ac:dyDescent="0.35">
      <c r="A16" s="320"/>
      <c r="B16" s="313"/>
      <c r="C16" s="192"/>
      <c r="D16" s="190"/>
      <c r="E16" s="191"/>
      <c r="F16" s="160">
        <f t="shared" si="0"/>
        <v>0</v>
      </c>
      <c r="G16" s="221" t="s">
        <v>135</v>
      </c>
    </row>
    <row r="17" spans="1:8" ht="21" customHeight="1" x14ac:dyDescent="0.35">
      <c r="A17" s="320"/>
      <c r="B17" s="313"/>
      <c r="C17" s="192"/>
      <c r="D17" s="190"/>
      <c r="E17" s="191"/>
      <c r="F17" s="160">
        <f t="shared" si="0"/>
        <v>0</v>
      </c>
      <c r="G17" s="221"/>
    </row>
    <row r="18" spans="1:8" ht="21" customHeight="1" x14ac:dyDescent="0.35">
      <c r="A18" s="320"/>
      <c r="B18" s="318" t="s">
        <v>114</v>
      </c>
      <c r="C18" s="192"/>
      <c r="D18" s="193"/>
      <c r="E18" s="193"/>
      <c r="F18" s="160">
        <f>D18*E18</f>
        <v>0</v>
      </c>
      <c r="G18" s="209"/>
      <c r="H18" s="185" t="str">
        <f>IF($G18="","Attention la case G n'est pas remplie","ok")</f>
        <v>Attention la case G n'est pas remplie</v>
      </c>
    </row>
    <row r="19" spans="1:8" ht="21" customHeight="1" x14ac:dyDescent="0.35">
      <c r="A19" s="320"/>
      <c r="B19" s="313"/>
      <c r="C19" s="192"/>
      <c r="D19" s="190"/>
      <c r="E19" s="191"/>
      <c r="F19" s="160">
        <f t="shared" si="0"/>
        <v>0</v>
      </c>
      <c r="G19" s="209"/>
      <c r="H19" s="185" t="str">
        <f>IF($G19="","Attention la case G n'est pas remplie","ok")</f>
        <v>Attention la case G n'est pas remplie</v>
      </c>
    </row>
    <row r="20" spans="1:8" ht="21" customHeight="1" x14ac:dyDescent="0.35">
      <c r="A20" s="321"/>
      <c r="B20" s="313"/>
      <c r="C20" s="190"/>
      <c r="D20" s="190"/>
      <c r="E20" s="191"/>
      <c r="F20" s="160">
        <f t="shared" si="0"/>
        <v>0</v>
      </c>
      <c r="G20" s="209"/>
      <c r="H20" s="185" t="str">
        <f>IF($G20="","Attention la case G n'est pas remplie","ok")</f>
        <v>Attention la case G n'est pas remplie</v>
      </c>
    </row>
    <row r="21" spans="1:8" ht="20.149999999999999" customHeight="1" x14ac:dyDescent="0.35">
      <c r="A21" s="321"/>
      <c r="B21" s="91"/>
      <c r="C21" s="163" t="s">
        <v>45</v>
      </c>
      <c r="D21" s="164">
        <f>SUM(D11:D20)</f>
        <v>0</v>
      </c>
      <c r="E21" s="164">
        <f>SUM(E11:E20)</f>
        <v>0</v>
      </c>
      <c r="F21" s="165">
        <f>SUM(F11:F20)</f>
        <v>0</v>
      </c>
      <c r="G21" s="166">
        <f>SUM(G11:G20)</f>
        <v>0</v>
      </c>
      <c r="H21" s="185"/>
    </row>
    <row r="22" spans="1:8" ht="30" customHeight="1" x14ac:dyDescent="0.35">
      <c r="A22" s="321"/>
      <c r="B22" s="90"/>
      <c r="C22" s="308" t="s">
        <v>59</v>
      </c>
      <c r="D22" s="309"/>
      <c r="E22" s="310"/>
      <c r="F22" s="83"/>
      <c r="G22" s="86"/>
      <c r="H22" s="185"/>
    </row>
    <row r="23" spans="1:8" ht="21" customHeight="1" x14ac:dyDescent="0.35">
      <c r="A23" s="321"/>
      <c r="B23" s="315" t="s">
        <v>115</v>
      </c>
      <c r="C23" s="193"/>
      <c r="D23" s="193"/>
      <c r="E23" s="193"/>
      <c r="F23" s="167">
        <f t="shared" ref="F23:F34" si="1">D23*E23</f>
        <v>0</v>
      </c>
      <c r="G23" s="168"/>
      <c r="H23" s="185"/>
    </row>
    <row r="24" spans="1:8" ht="21" customHeight="1" x14ac:dyDescent="0.35">
      <c r="A24" s="321"/>
      <c r="B24" s="316"/>
      <c r="C24" s="193"/>
      <c r="D24" s="193"/>
      <c r="E24" s="193"/>
      <c r="F24" s="167">
        <f t="shared" si="1"/>
        <v>0</v>
      </c>
      <c r="G24" s="168"/>
      <c r="H24" s="185"/>
    </row>
    <row r="25" spans="1:8" ht="21" customHeight="1" x14ac:dyDescent="0.35">
      <c r="A25" s="321"/>
      <c r="B25" s="317"/>
      <c r="C25" s="193"/>
      <c r="D25" s="193"/>
      <c r="E25" s="193"/>
      <c r="F25" s="167">
        <f t="shared" si="1"/>
        <v>0</v>
      </c>
      <c r="G25" s="168"/>
      <c r="H25" s="185"/>
    </row>
    <row r="26" spans="1:8" ht="21" customHeight="1" x14ac:dyDescent="0.35">
      <c r="A26" s="321"/>
      <c r="B26" s="318" t="s">
        <v>117</v>
      </c>
      <c r="C26" s="193"/>
      <c r="D26" s="193"/>
      <c r="E26" s="193"/>
      <c r="F26" s="160">
        <f t="shared" si="1"/>
        <v>0</v>
      </c>
      <c r="G26" s="209"/>
      <c r="H26" s="185" t="str">
        <f t="shared" ref="H26:H28" si="2">IF($G26="","Attention la case G n'est pas remplie","ok")</f>
        <v>Attention la case G n'est pas remplie</v>
      </c>
    </row>
    <row r="27" spans="1:8" ht="21" customHeight="1" x14ac:dyDescent="0.35">
      <c r="A27" s="321"/>
      <c r="B27" s="313"/>
      <c r="C27" s="193"/>
      <c r="D27" s="193"/>
      <c r="E27" s="193"/>
      <c r="F27" s="160">
        <f t="shared" si="1"/>
        <v>0</v>
      </c>
      <c r="G27" s="209"/>
      <c r="H27" s="185" t="str">
        <f t="shared" si="2"/>
        <v>Attention la case G n'est pas remplie</v>
      </c>
    </row>
    <row r="28" spans="1:8" ht="21" customHeight="1" x14ac:dyDescent="0.35">
      <c r="A28" s="321"/>
      <c r="B28" s="313"/>
      <c r="C28" s="193"/>
      <c r="D28" s="193"/>
      <c r="E28" s="193"/>
      <c r="F28" s="160">
        <f t="shared" si="1"/>
        <v>0</v>
      </c>
      <c r="G28" s="209"/>
      <c r="H28" s="185" t="str">
        <f t="shared" si="2"/>
        <v>Attention la case G n'est pas remplie</v>
      </c>
    </row>
    <row r="29" spans="1:8" ht="21" customHeight="1" x14ac:dyDescent="0.35">
      <c r="A29" s="320"/>
      <c r="B29" s="315" t="s">
        <v>116</v>
      </c>
      <c r="C29" s="194"/>
      <c r="D29" s="193"/>
      <c r="E29" s="193"/>
      <c r="F29" s="170">
        <f t="shared" si="1"/>
        <v>0</v>
      </c>
      <c r="G29" s="168"/>
      <c r="H29" s="185"/>
    </row>
    <row r="30" spans="1:8" ht="21" customHeight="1" x14ac:dyDescent="0.35">
      <c r="A30" s="320"/>
      <c r="B30" s="316"/>
      <c r="C30" s="194"/>
      <c r="D30" s="193"/>
      <c r="E30" s="193"/>
      <c r="F30" s="170">
        <f t="shared" si="1"/>
        <v>0</v>
      </c>
      <c r="G30" s="168"/>
      <c r="H30" s="185"/>
    </row>
    <row r="31" spans="1:8" ht="21" customHeight="1" x14ac:dyDescent="0.35">
      <c r="A31" s="320"/>
      <c r="B31" s="317"/>
      <c r="C31" s="194"/>
      <c r="D31" s="193"/>
      <c r="E31" s="193"/>
      <c r="F31" s="170">
        <f t="shared" si="1"/>
        <v>0</v>
      </c>
      <c r="G31" s="168"/>
      <c r="H31" s="185"/>
    </row>
    <row r="32" spans="1:8" ht="21" customHeight="1" x14ac:dyDescent="0.35">
      <c r="A32" s="321"/>
      <c r="B32" s="318" t="s">
        <v>118</v>
      </c>
      <c r="C32" s="193"/>
      <c r="D32" s="193"/>
      <c r="E32" s="193"/>
      <c r="F32" s="170">
        <f t="shared" si="1"/>
        <v>0</v>
      </c>
      <c r="G32" s="209"/>
      <c r="H32" s="185" t="str">
        <f t="shared" ref="H32:H34" si="3">IF($G32="","Attention la case G n'est pas remplie","ok")</f>
        <v>Attention la case G n'est pas remplie</v>
      </c>
    </row>
    <row r="33" spans="1:10" ht="21" customHeight="1" x14ac:dyDescent="0.35">
      <c r="A33" s="321"/>
      <c r="B33" s="313"/>
      <c r="C33" s="195"/>
      <c r="D33" s="195"/>
      <c r="E33" s="195"/>
      <c r="F33" s="170">
        <f t="shared" si="1"/>
        <v>0</v>
      </c>
      <c r="G33" s="210"/>
      <c r="H33" s="185" t="str">
        <f t="shared" si="3"/>
        <v>Attention la case G n'est pas remplie</v>
      </c>
    </row>
    <row r="34" spans="1:10" ht="21" customHeight="1" x14ac:dyDescent="0.35">
      <c r="A34" s="321"/>
      <c r="B34" s="313"/>
      <c r="C34" s="195"/>
      <c r="D34" s="195"/>
      <c r="E34" s="195"/>
      <c r="F34" s="170">
        <f t="shared" si="1"/>
        <v>0</v>
      </c>
      <c r="G34" s="211"/>
      <c r="H34" s="185" t="str">
        <f t="shared" si="3"/>
        <v>Attention la case G n'est pas remplie</v>
      </c>
    </row>
    <row r="35" spans="1:10" ht="20.149999999999999" customHeight="1" thickBot="1" x14ac:dyDescent="0.4">
      <c r="A35" s="321"/>
      <c r="B35" s="92"/>
      <c r="C35" s="172" t="s">
        <v>45</v>
      </c>
      <c r="D35" s="172">
        <f>SUM(D22:D32)</f>
        <v>0</v>
      </c>
      <c r="E35" s="172">
        <f>SUM(E22:E32)</f>
        <v>0</v>
      </c>
      <c r="F35" s="173">
        <f>SUM(F22:F34)</f>
        <v>0</v>
      </c>
      <c r="G35" s="174">
        <f>SUM(G22:G34)</f>
        <v>0</v>
      </c>
      <c r="H35" s="185"/>
    </row>
    <row r="36" spans="1:10" ht="23.15" customHeight="1" x14ac:dyDescent="0.35">
      <c r="A36" s="93" t="s">
        <v>119</v>
      </c>
      <c r="B36" s="94"/>
      <c r="C36" s="94"/>
      <c r="D36" s="94"/>
      <c r="E36" s="95"/>
      <c r="F36" s="196"/>
      <c r="G36" s="209"/>
      <c r="H36" s="185" t="str">
        <f t="shared" ref="H36:H39" si="4">IF($G36="","Attention la case G n'est pas remplie","ok")</f>
        <v>Attention la case G n'est pas remplie</v>
      </c>
    </row>
    <row r="37" spans="1:10" ht="23.15" customHeight="1" x14ac:dyDescent="0.35">
      <c r="A37" s="19" t="s">
        <v>46</v>
      </c>
      <c r="B37" s="20"/>
      <c r="C37" s="20"/>
      <c r="D37" s="20"/>
      <c r="E37" s="96"/>
      <c r="F37" s="196"/>
      <c r="G37" s="209"/>
      <c r="H37" s="185" t="str">
        <f t="shared" si="4"/>
        <v>Attention la case G n'est pas remplie</v>
      </c>
    </row>
    <row r="38" spans="1:10" ht="23.15" customHeight="1" x14ac:dyDescent="0.35">
      <c r="A38" s="21" t="s">
        <v>120</v>
      </c>
      <c r="B38" s="22"/>
      <c r="C38" s="22"/>
      <c r="D38" s="22"/>
      <c r="E38" s="97"/>
      <c r="F38" s="196"/>
      <c r="G38" s="209"/>
      <c r="H38" s="185" t="str">
        <f t="shared" si="4"/>
        <v>Attention la case G n'est pas remplie</v>
      </c>
    </row>
    <row r="39" spans="1:10" ht="23.15" customHeight="1" x14ac:dyDescent="0.35">
      <c r="A39" s="21" t="s">
        <v>121</v>
      </c>
      <c r="B39" s="22"/>
      <c r="C39" s="22"/>
      <c r="D39" s="22"/>
      <c r="E39" s="97"/>
      <c r="F39" s="196"/>
      <c r="G39" s="209"/>
      <c r="H39" s="185" t="str">
        <f t="shared" si="4"/>
        <v>Attention la case G n'est pas remplie</v>
      </c>
    </row>
    <row r="40" spans="1:10" ht="23.15" customHeight="1" thickBot="1" x14ac:dyDescent="0.4">
      <c r="A40" s="23" t="s">
        <v>214</v>
      </c>
      <c r="B40" s="24"/>
      <c r="C40" s="24"/>
      <c r="D40" s="24"/>
      <c r="E40" s="98"/>
      <c r="F40" s="196"/>
      <c r="G40" s="209"/>
      <c r="H40" s="185" t="str">
        <f>IF($G40="","Attention la case G n'est pas remplie","ok")</f>
        <v>Attention la case G n'est pas remplie</v>
      </c>
    </row>
    <row r="41" spans="1:10" ht="25" customHeight="1" thickBot="1" x14ac:dyDescent="0.4">
      <c r="A41" s="25" t="s">
        <v>47</v>
      </c>
      <c r="B41" s="26"/>
      <c r="C41" s="26"/>
      <c r="D41" s="26"/>
      <c r="E41" s="99"/>
      <c r="F41" s="176">
        <f>SUM(F36:F40)+F10</f>
        <v>0</v>
      </c>
      <c r="G41" s="177">
        <f>SUM(G36:G40)+G10</f>
        <v>0</v>
      </c>
      <c r="H41" s="219" t="s">
        <v>136</v>
      </c>
    </row>
    <row r="42" spans="1:10" ht="20.149999999999999" customHeight="1" thickBot="1" x14ac:dyDescent="0.4">
      <c r="B42" s="27"/>
      <c r="C42" s="27"/>
      <c r="D42" s="27"/>
      <c r="E42" s="28" t="s">
        <v>48</v>
      </c>
      <c r="F42" s="217" t="e">
        <f>G41/F41</f>
        <v>#DIV/0!</v>
      </c>
      <c r="G42" s="29"/>
    </row>
    <row r="43" spans="1:10" ht="20.149999999999999" customHeight="1" thickBot="1" x14ac:dyDescent="0.4">
      <c r="B43" s="27"/>
      <c r="C43" s="27"/>
      <c r="D43" s="27"/>
      <c r="E43" s="30"/>
      <c r="F43" s="31"/>
      <c r="G43" s="29"/>
    </row>
    <row r="44" spans="1:10" ht="25" customHeight="1" thickBot="1" x14ac:dyDescent="0.4">
      <c r="A44" s="305" t="s">
        <v>123</v>
      </c>
      <c r="B44" s="306"/>
      <c r="C44" s="306"/>
      <c r="D44" s="306"/>
      <c r="E44" s="307"/>
      <c r="F44" s="32"/>
    </row>
    <row r="45" spans="1:10" ht="26.5" thickBot="1" x14ac:dyDescent="0.4">
      <c r="A45" s="326" t="s">
        <v>14</v>
      </c>
      <c r="B45" s="327"/>
      <c r="C45" s="33" t="s">
        <v>15</v>
      </c>
      <c r="D45" s="33" t="s">
        <v>16</v>
      </c>
      <c r="E45" s="34" t="s">
        <v>17</v>
      </c>
      <c r="F45" s="3"/>
    </row>
    <row r="46" spans="1:10" s="37" customFormat="1" ht="25" customHeight="1" x14ac:dyDescent="0.35">
      <c r="A46" s="328"/>
      <c r="B46" s="329"/>
      <c r="C46" s="35"/>
      <c r="D46" s="197"/>
      <c r="E46" s="36"/>
      <c r="G46" s="38"/>
      <c r="I46" s="185"/>
      <c r="J46" s="185"/>
    </row>
    <row r="47" spans="1:10" s="37" customFormat="1" ht="25" customHeight="1" x14ac:dyDescent="0.35">
      <c r="A47" s="311"/>
      <c r="B47" s="312"/>
      <c r="C47" s="39"/>
      <c r="D47" s="198"/>
      <c r="E47" s="40"/>
      <c r="G47" s="38"/>
      <c r="I47" s="185"/>
      <c r="J47" s="185"/>
    </row>
    <row r="48" spans="1:10" s="37" customFormat="1" ht="25" customHeight="1" x14ac:dyDescent="0.35">
      <c r="A48" s="311"/>
      <c r="B48" s="312"/>
      <c r="C48" s="39"/>
      <c r="D48" s="198"/>
      <c r="E48" s="40"/>
      <c r="G48" s="38"/>
      <c r="I48" s="185"/>
      <c r="J48" s="185"/>
    </row>
    <row r="49" spans="1:10" s="37" customFormat="1" ht="25" customHeight="1" x14ac:dyDescent="0.35">
      <c r="A49" s="311"/>
      <c r="B49" s="312"/>
      <c r="C49" s="39"/>
      <c r="D49" s="198"/>
      <c r="E49" s="40"/>
      <c r="G49" s="38"/>
      <c r="I49" s="185"/>
      <c r="J49" s="185"/>
    </row>
    <row r="50" spans="1:10" s="37" customFormat="1" ht="25" customHeight="1" thickBot="1" x14ac:dyDescent="0.4">
      <c r="A50" s="322"/>
      <c r="B50" s="323"/>
      <c r="C50" s="41"/>
      <c r="D50" s="199"/>
      <c r="E50" s="42"/>
      <c r="G50" s="38"/>
      <c r="I50" s="185"/>
      <c r="J50" s="185"/>
    </row>
    <row r="51" spans="1:10" ht="25" customHeight="1" thickBot="1" x14ac:dyDescent="0.4">
      <c r="A51" s="324" t="s">
        <v>45</v>
      </c>
      <c r="B51" s="325"/>
      <c r="C51" s="43"/>
      <c r="D51" s="181">
        <f>SUM(D46:D50)</f>
        <v>0</v>
      </c>
      <c r="E51" s="44"/>
    </row>
    <row r="55" spans="1:10" ht="38.25" customHeight="1" thickBot="1" x14ac:dyDescent="0.4">
      <c r="A55" s="291" t="s">
        <v>122</v>
      </c>
      <c r="B55" s="292"/>
      <c r="C55" s="292"/>
      <c r="D55" s="292"/>
      <c r="E55" s="292"/>
      <c r="F55" s="292"/>
      <c r="G55" s="292"/>
    </row>
    <row r="56" spans="1:10" ht="39" customHeight="1" thickBot="1" x14ac:dyDescent="0.4">
      <c r="A56" s="293" t="s">
        <v>74</v>
      </c>
      <c r="B56" s="294"/>
      <c r="C56" s="294"/>
      <c r="D56" s="294"/>
      <c r="E56" s="294"/>
      <c r="F56" s="294"/>
      <c r="G56" s="295"/>
    </row>
    <row r="57" spans="1:10" ht="140.15" customHeight="1" thickBot="1" x14ac:dyDescent="0.4">
      <c r="A57" s="296"/>
      <c r="B57" s="297"/>
      <c r="C57" s="297"/>
      <c r="D57" s="297"/>
      <c r="E57" s="297"/>
      <c r="F57" s="297"/>
      <c r="G57" s="298"/>
    </row>
    <row r="58" spans="1:10" ht="39" customHeight="1" thickBot="1" x14ac:dyDescent="0.4">
      <c r="A58" s="299" t="s">
        <v>75</v>
      </c>
      <c r="B58" s="300"/>
      <c r="C58" s="300"/>
      <c r="D58" s="300"/>
      <c r="E58" s="300"/>
      <c r="F58" s="300"/>
      <c r="G58" s="301"/>
    </row>
    <row r="59" spans="1:10" ht="140.15" customHeight="1" thickBot="1" x14ac:dyDescent="0.4">
      <c r="A59" s="296"/>
      <c r="B59" s="297"/>
      <c r="C59" s="297"/>
      <c r="D59" s="297"/>
      <c r="E59" s="297"/>
      <c r="F59" s="297"/>
      <c r="G59" s="298"/>
    </row>
    <row r="60" spans="1:10" ht="39" customHeight="1" thickBot="1" x14ac:dyDescent="0.4">
      <c r="A60" s="302" t="s">
        <v>69</v>
      </c>
      <c r="B60" s="303"/>
      <c r="C60" s="303"/>
      <c r="D60" s="303"/>
      <c r="E60" s="303"/>
      <c r="F60" s="303"/>
      <c r="G60" s="304"/>
    </row>
    <row r="61" spans="1:10" ht="140.15" customHeight="1" thickBot="1" x14ac:dyDescent="0.4">
      <c r="A61" s="296"/>
      <c r="B61" s="297"/>
      <c r="C61" s="297"/>
      <c r="D61" s="297"/>
      <c r="E61" s="297"/>
      <c r="F61" s="297"/>
      <c r="G61" s="298"/>
    </row>
    <row r="62" spans="1:10" ht="39" customHeight="1" thickBot="1" x14ac:dyDescent="0.4">
      <c r="A62" s="293" t="s">
        <v>76</v>
      </c>
      <c r="B62" s="294"/>
      <c r="C62" s="294"/>
      <c r="D62" s="294"/>
      <c r="E62" s="294"/>
      <c r="F62" s="294"/>
      <c r="G62" s="295"/>
    </row>
    <row r="63" spans="1:10" ht="140.15" customHeight="1" thickBot="1" x14ac:dyDescent="0.4">
      <c r="A63" s="296"/>
      <c r="B63" s="297"/>
      <c r="C63" s="297"/>
      <c r="D63" s="297"/>
      <c r="E63" s="297"/>
      <c r="F63" s="297"/>
      <c r="G63" s="298"/>
    </row>
    <row r="64" spans="1:10" ht="39.75" customHeight="1" thickBot="1" x14ac:dyDescent="0.4">
      <c r="A64" s="293" t="s">
        <v>77</v>
      </c>
      <c r="B64" s="294"/>
      <c r="C64" s="294"/>
      <c r="D64" s="294"/>
      <c r="E64" s="294"/>
      <c r="F64" s="294"/>
      <c r="G64" s="295"/>
    </row>
    <row r="65" spans="1:7" ht="140.25" customHeight="1" thickBot="1" x14ac:dyDescent="0.4">
      <c r="A65" s="296"/>
      <c r="B65" s="297"/>
      <c r="C65" s="297"/>
      <c r="D65" s="297"/>
      <c r="E65" s="297"/>
      <c r="F65" s="297"/>
      <c r="G65" s="298"/>
    </row>
  </sheetData>
  <protectedRanges>
    <protectedRange algorithmName="SHA-512" hashValue="EtgTu9iRyta/dQqZI54efIScOm356MMTCgDKJ/b6mJ5pkYX/CsdcwQpOEQRjI/81UuOhkAp0b7fckqtbthc3Fw==" saltValue="OnR2lnG+zPBvwUJZ80Tg4g==" spinCount="100000" sqref="G41" name="Plage1"/>
  </protectedRanges>
  <customSheetViews>
    <customSheetView guid="{05A4635C-9AA5-4788-AE33-0D2B48B9581F}" showGridLines="0" fitToPage="1">
      <selection activeCell="C3" sqref="C3:E3"/>
      <pageMargins left="0.23000000000000004" right="0.17000000000000004" top="0.55000000000000004" bottom="0.51314960629921258" header="0.2" footer="0.2"/>
      <printOptions horizontalCentered="1"/>
      <pageSetup paperSize="9" scale="56" orientation="portrait" r:id="rId1"/>
      <headerFooter alignWithMargins="0">
        <oddFooter>&amp;C&amp;P/&amp;N&amp;R&amp;9&amp;A</oddFooter>
      </headerFooter>
    </customSheetView>
  </customSheetViews>
  <mergeCells count="36">
    <mergeCell ref="F8:G8"/>
    <mergeCell ref="C7:E7"/>
    <mergeCell ref="C3:E3"/>
    <mergeCell ref="A1:G1"/>
    <mergeCell ref="C4:E4"/>
    <mergeCell ref="C5:E5"/>
    <mergeCell ref="C6:E6"/>
    <mergeCell ref="A50:B50"/>
    <mergeCell ref="A51:B51"/>
    <mergeCell ref="A49:B49"/>
    <mergeCell ref="A45:B45"/>
    <mergeCell ref="A46:B46"/>
    <mergeCell ref="A44:E44"/>
    <mergeCell ref="C11:E11"/>
    <mergeCell ref="C22:E22"/>
    <mergeCell ref="A47:B47"/>
    <mergeCell ref="A48:B48"/>
    <mergeCell ref="B12:B14"/>
    <mergeCell ref="B29:B31"/>
    <mergeCell ref="B32:B34"/>
    <mergeCell ref="B15:B17"/>
    <mergeCell ref="B26:B28"/>
    <mergeCell ref="B18:B20"/>
    <mergeCell ref="B23:B25"/>
    <mergeCell ref="A11:A35"/>
    <mergeCell ref="A55:G55"/>
    <mergeCell ref="A56:G56"/>
    <mergeCell ref="A57:G57"/>
    <mergeCell ref="A58:G58"/>
    <mergeCell ref="A65:G65"/>
    <mergeCell ref="A64:G64"/>
    <mergeCell ref="A59:G59"/>
    <mergeCell ref="A60:G60"/>
    <mergeCell ref="A61:G61"/>
    <mergeCell ref="A62:G62"/>
    <mergeCell ref="A63:G63"/>
  </mergeCells>
  <phoneticPr fontId="25" type="noConversion"/>
  <conditionalFormatting sqref="I40:J40">
    <cfRule type="containsText" dxfId="12" priority="1" operator="containsText" text="OK">
      <formula>NOT(ISERROR(SEARCH("OK",I40)))</formula>
    </cfRule>
    <cfRule type="containsText" dxfId="11" priority="2" operator="containsText" text="Attention &gt;13%">
      <formula>NOT(ISERROR(SEARCH("Attention &gt;13%",I40)))</formula>
    </cfRule>
  </conditionalFormatting>
  <dataValidations xWindow="416" yWindow="444"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200-000000000000}"/>
    <dataValidation allowBlank="1" showInputMessage="1" showErrorMessage="1" prompt="Merci d'indiquer le nom complet du financeur" sqref="A51:B51" xr:uid="{00000000-0002-0000-0200-000001000000}"/>
    <dataValidation type="decimal" allowBlank="1" showInputMessage="1" showErrorMessage="1" error="L'aide demandée ne peut supérieure au coût complet du projet par ligne" sqref="G36:G40 G22:G34" xr:uid="{00000000-0002-0000-0200-000002000000}">
      <formula1>0</formula1>
      <formula2>F22</formula2>
    </dataValidation>
    <dataValidation allowBlank="1" showErrorMessage="1" prompt="Le financement de personnel permanent n'est pas autorisé." sqref="G11:G17" xr:uid="{00000000-0002-0000-0200-000003000000}"/>
    <dataValidation allowBlank="1" showErrorMessage="1" prompt="Merci de contacter le(s) service(s) des ressouces humaines concerné(s) pour obtenir les grilles salariales nécessaire à la réalisation de cette estimation" sqref="B11 B21:B22" xr:uid="{00000000-0002-0000-0200-000004000000}"/>
    <dataValidation type="decimal" allowBlank="1" showErrorMessage="1" error="L'aide demandée ne peut supérieure au coût complet du projet par ligne" prompt="Le financement de personnel permanent n'est pas autorisé." sqref="G18:G20" xr:uid="{00000000-0002-0000-0200-000005000000}">
      <formula1>0</formula1>
      <formula2>F18</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200-000006000000}"/>
    <dataValidation type="list" allowBlank="1" showInputMessage="1" showErrorMessage="1" sqref="E46:E50" xr:uid="{00000000-0002-0000-0200-000007000000}">
      <formula1>etats</formula1>
    </dataValidation>
    <dataValidation type="list" allowBlank="1" showInputMessage="1" showErrorMessage="1" sqref="C46:C50" xr:uid="{00000000-0002-0000-0200-000008000000}">
      <formula1>financeurs</formula1>
    </dataValidation>
    <dataValidation type="decimal" allowBlank="1" showInputMessage="1" showErrorMessage="1" sqref="D46:D50 D12:E20 D23:E34 F36:F40" xr:uid="{00000000-0002-0000-0200-000009000000}">
      <formula1>0</formula1>
      <formula2>1000000000</formula2>
    </dataValidation>
  </dataValidations>
  <printOptions horizontalCentered="1"/>
  <pageMargins left="0.23622047244094491" right="0.15748031496062992" top="0.35433070866141736" bottom="0.31496062992125984" header="0.19685039370078741" footer="0.19685039370078741"/>
  <pageSetup paperSize="9" scale="65" fitToHeight="0" orientation="portrait" r:id="rId2"/>
  <headerFooter alignWithMargins="0">
    <oddFooter>&amp;C&amp;P/&amp;N&amp;R&amp;9&amp;A</oddFooter>
  </headerFooter>
  <rowBreaks count="1" manualBreakCount="1">
    <brk id="52" max="16383" man="1"/>
  </rowBreaks>
  <legacyDrawing r:id="rId3"/>
  <extLst>
    <ext xmlns:x14="http://schemas.microsoft.com/office/spreadsheetml/2009/9/main" uri="{CCE6A557-97BC-4b89-ADB6-D9C93CAAB3DF}">
      <x14:dataValidations xmlns:xm="http://schemas.microsoft.com/office/excel/2006/main" xWindow="416" yWindow="444" count="1">
        <x14:dataValidation type="list" allowBlank="1" showInputMessage="1" showErrorMessage="1" xr:uid="{00000000-0002-0000-0200-00000A000000}">
          <x14:formula1>
            <xm:f>'NE PAS SUPPRIMER Gestion liste'!$A$2:$A$6</xm:f>
          </x14:formula1>
          <xm:sqref>C3:E3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1"/>
    <pageSetUpPr fitToPage="1"/>
  </sheetPr>
  <dimension ref="A1:I65"/>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3.7265625" style="2" customWidth="1"/>
    <col min="4" max="5" width="18.7265625" style="2" customWidth="1"/>
    <col min="6" max="6" width="21.26953125" style="2" customWidth="1"/>
    <col min="7" max="7" width="18.7265625" style="10" customWidth="1"/>
    <col min="8" max="8" width="35.81640625" style="37" customWidth="1"/>
    <col min="9" max="9" width="22.81640625" style="2" customWidth="1"/>
    <col min="10" max="10" width="6.453125" style="2" customWidth="1"/>
    <col min="11" max="16384" width="10.81640625" style="2"/>
  </cols>
  <sheetData>
    <row r="1" spans="1:8" ht="49.5" customHeight="1" thickBot="1" x14ac:dyDescent="0.3">
      <c r="A1" s="337" t="s">
        <v>217</v>
      </c>
      <c r="B1" s="338"/>
      <c r="C1" s="338"/>
      <c r="D1" s="338"/>
      <c r="E1" s="338"/>
      <c r="F1" s="338"/>
      <c r="G1" s="339"/>
    </row>
    <row r="2" spans="1:8" ht="20.149999999999999" customHeight="1" x14ac:dyDescent="0.25">
      <c r="A2" s="45"/>
      <c r="B2" s="46"/>
      <c r="C2" s="46"/>
      <c r="D2" s="46"/>
      <c r="E2" s="46"/>
      <c r="F2" s="46"/>
      <c r="G2" s="47"/>
    </row>
    <row r="3" spans="1:8" ht="16" thickBot="1" x14ac:dyDescent="0.35">
      <c r="A3" s="75" t="s">
        <v>37</v>
      </c>
      <c r="C3" s="334"/>
      <c r="D3" s="335"/>
      <c r="E3" s="336"/>
      <c r="F3" s="6"/>
      <c r="G3" s="6"/>
    </row>
    <row r="4" spans="1:8" ht="18" customHeight="1" thickBot="1" x14ac:dyDescent="0.35">
      <c r="A4" s="75" t="s">
        <v>38</v>
      </c>
      <c r="C4" s="348"/>
      <c r="D4" s="351"/>
      <c r="E4" s="352"/>
      <c r="G4" s="9"/>
    </row>
    <row r="5" spans="1:8" ht="18" customHeight="1" thickBot="1" x14ac:dyDescent="0.35">
      <c r="A5" s="75" t="s">
        <v>32</v>
      </c>
      <c r="C5" s="348"/>
      <c r="D5" s="351"/>
      <c r="E5" s="352"/>
    </row>
    <row r="6" spans="1:8" ht="18" customHeight="1" thickBot="1" x14ac:dyDescent="0.35">
      <c r="A6" s="75" t="s">
        <v>39</v>
      </c>
      <c r="C6" s="348"/>
      <c r="D6" s="349"/>
      <c r="E6" s="350"/>
    </row>
    <row r="7" spans="1:8" ht="18" customHeight="1" thickBot="1" x14ac:dyDescent="0.35">
      <c r="A7" s="75" t="s">
        <v>18</v>
      </c>
      <c r="C7" s="348"/>
      <c r="D7" s="349"/>
      <c r="E7" s="350"/>
    </row>
    <row r="8" spans="1:8" ht="35.5" customHeight="1" thickBot="1" x14ac:dyDescent="0.3">
      <c r="B8" s="2"/>
      <c r="F8" s="330" t="s">
        <v>133</v>
      </c>
      <c r="G8" s="330"/>
    </row>
    <row r="9" spans="1:8" s="8" customFormat="1" ht="30" customHeight="1" thickBot="1" x14ac:dyDescent="0.4">
      <c r="A9" s="11" t="s">
        <v>41</v>
      </c>
      <c r="B9" s="12"/>
      <c r="C9" s="13"/>
      <c r="D9" s="13"/>
      <c r="E9" s="13"/>
      <c r="F9" s="14" t="s">
        <v>110</v>
      </c>
      <c r="G9" s="15" t="s">
        <v>42</v>
      </c>
      <c r="H9" s="218"/>
    </row>
    <row r="10" spans="1:8" s="8" customFormat="1" ht="43.5" customHeight="1" x14ac:dyDescent="0.35">
      <c r="A10" s="16" t="s">
        <v>43</v>
      </c>
      <c r="B10" s="85"/>
      <c r="C10" s="17" t="s">
        <v>106</v>
      </c>
      <c r="D10" s="17" t="s">
        <v>107</v>
      </c>
      <c r="E10" s="18" t="s">
        <v>109</v>
      </c>
      <c r="F10" s="182">
        <f>+F21+F35</f>
        <v>0</v>
      </c>
      <c r="G10" s="183">
        <f>+G21+G35</f>
        <v>0</v>
      </c>
      <c r="H10" s="218"/>
    </row>
    <row r="11" spans="1:8" ht="21" customHeight="1" x14ac:dyDescent="0.35">
      <c r="A11" s="319" t="s">
        <v>44</v>
      </c>
      <c r="B11" s="89" t="s">
        <v>60</v>
      </c>
      <c r="C11" s="308" t="s">
        <v>58</v>
      </c>
      <c r="D11" s="309"/>
      <c r="E11" s="310"/>
      <c r="F11" s="82"/>
      <c r="G11" s="220"/>
    </row>
    <row r="12" spans="1:8" ht="21" customHeight="1" x14ac:dyDescent="0.35">
      <c r="A12" s="320"/>
      <c r="B12" s="313" t="s">
        <v>112</v>
      </c>
      <c r="C12" s="154"/>
      <c r="D12" s="155"/>
      <c r="E12" s="156"/>
      <c r="F12" s="157">
        <f t="shared" ref="F12:F17" si="0">D12*E12</f>
        <v>0</v>
      </c>
      <c r="G12" s="221"/>
    </row>
    <row r="13" spans="1:8" ht="21" customHeight="1" x14ac:dyDescent="0.35">
      <c r="A13" s="320"/>
      <c r="B13" s="313"/>
      <c r="C13" s="154"/>
      <c r="D13" s="155"/>
      <c r="E13" s="156"/>
      <c r="F13" s="157">
        <f t="shared" si="0"/>
        <v>0</v>
      </c>
      <c r="G13" s="221"/>
    </row>
    <row r="14" spans="1:8" ht="21" customHeight="1" x14ac:dyDescent="0.35">
      <c r="A14" s="320"/>
      <c r="B14" s="314"/>
      <c r="C14" s="154"/>
      <c r="D14" s="155"/>
      <c r="E14" s="156"/>
      <c r="F14" s="157">
        <f t="shared" si="0"/>
        <v>0</v>
      </c>
      <c r="G14" s="221"/>
    </row>
    <row r="15" spans="1:8" ht="21" customHeight="1" x14ac:dyDescent="0.35">
      <c r="A15" s="321"/>
      <c r="B15" s="318" t="s">
        <v>113</v>
      </c>
      <c r="C15" s="158"/>
      <c r="D15" s="158"/>
      <c r="E15" s="159"/>
      <c r="F15" s="160">
        <f t="shared" si="0"/>
        <v>0</v>
      </c>
      <c r="G15" s="221"/>
    </row>
    <row r="16" spans="1:8" ht="21" customHeight="1" x14ac:dyDescent="0.35">
      <c r="A16" s="320"/>
      <c r="B16" s="313"/>
      <c r="C16" s="161"/>
      <c r="D16" s="158"/>
      <c r="E16" s="159"/>
      <c r="F16" s="160">
        <f t="shared" si="0"/>
        <v>0</v>
      </c>
      <c r="G16" s="221"/>
    </row>
    <row r="17" spans="1:8" ht="21" customHeight="1" x14ac:dyDescent="0.35">
      <c r="A17" s="320"/>
      <c r="B17" s="313"/>
      <c r="C17" s="161"/>
      <c r="D17" s="158"/>
      <c r="E17" s="159"/>
      <c r="F17" s="160">
        <f t="shared" si="0"/>
        <v>0</v>
      </c>
      <c r="G17" s="221"/>
    </row>
    <row r="18" spans="1:8" ht="21" customHeight="1" x14ac:dyDescent="0.25">
      <c r="A18" s="320"/>
      <c r="B18" s="318" t="s">
        <v>114</v>
      </c>
      <c r="C18" s="161"/>
      <c r="D18" s="162"/>
      <c r="E18" s="162"/>
      <c r="F18" s="160">
        <f>D18*E18</f>
        <v>0</v>
      </c>
      <c r="G18" s="212"/>
      <c r="H18" s="37" t="str">
        <f>IF($G18="","Attention la case G n'est pas remplie","ok")</f>
        <v>Attention la case G n'est pas remplie</v>
      </c>
    </row>
    <row r="19" spans="1:8" ht="21" customHeight="1" x14ac:dyDescent="0.35">
      <c r="A19" s="320"/>
      <c r="B19" s="313"/>
      <c r="C19" s="161"/>
      <c r="D19" s="158"/>
      <c r="E19" s="159"/>
      <c r="F19" s="160">
        <f>D19*E19</f>
        <v>0</v>
      </c>
      <c r="G19" s="212"/>
      <c r="H19" s="37" t="str">
        <f>IF($G19="","Attention la case G n'est pas remplie","ok")</f>
        <v>Attention la case G n'est pas remplie</v>
      </c>
    </row>
    <row r="20" spans="1:8" ht="21" customHeight="1" x14ac:dyDescent="0.35">
      <c r="A20" s="321"/>
      <c r="B20" s="313"/>
      <c r="C20" s="158"/>
      <c r="D20" s="158"/>
      <c r="E20" s="159"/>
      <c r="F20" s="160">
        <f>D20*E20</f>
        <v>0</v>
      </c>
      <c r="G20" s="212"/>
      <c r="H20" s="37" t="str">
        <f>IF($G20="","Attention la case G n'est pas remplie","ok")</f>
        <v>Attention la case G n'est pas remplie</v>
      </c>
    </row>
    <row r="21" spans="1:8" ht="21" customHeight="1" x14ac:dyDescent="0.25">
      <c r="A21" s="321"/>
      <c r="B21" s="91"/>
      <c r="C21" s="163" t="s">
        <v>45</v>
      </c>
      <c r="D21" s="164">
        <f>SUM(D11:D20)</f>
        <v>0</v>
      </c>
      <c r="E21" s="164">
        <f>SUM(E11:E20)</f>
        <v>0</v>
      </c>
      <c r="F21" s="165">
        <f>SUM(F11:F20)</f>
        <v>0</v>
      </c>
      <c r="G21" s="166">
        <f>SUM(G11:G20)</f>
        <v>0</v>
      </c>
    </row>
    <row r="22" spans="1:8" ht="21" customHeight="1" x14ac:dyDescent="0.25">
      <c r="A22" s="321"/>
      <c r="B22" s="90"/>
      <c r="C22" s="308" t="s">
        <v>59</v>
      </c>
      <c r="D22" s="309"/>
      <c r="E22" s="310"/>
      <c r="F22" s="83"/>
      <c r="G22" s="86"/>
    </row>
    <row r="23" spans="1:8" ht="21" customHeight="1" x14ac:dyDescent="0.25">
      <c r="A23" s="321"/>
      <c r="B23" s="315" t="s">
        <v>115</v>
      </c>
      <c r="C23" s="162"/>
      <c r="D23" s="162"/>
      <c r="E23" s="162"/>
      <c r="F23" s="167">
        <f t="shared" ref="F23:F34" si="1">D23*E23</f>
        <v>0</v>
      </c>
      <c r="G23" s="168"/>
    </row>
    <row r="24" spans="1:8" ht="21" customHeight="1" x14ac:dyDescent="0.25">
      <c r="A24" s="321"/>
      <c r="B24" s="316"/>
      <c r="C24" s="162"/>
      <c r="D24" s="162"/>
      <c r="E24" s="162"/>
      <c r="F24" s="167">
        <f t="shared" si="1"/>
        <v>0</v>
      </c>
      <c r="G24" s="168"/>
    </row>
    <row r="25" spans="1:8" ht="21" customHeight="1" x14ac:dyDescent="0.25">
      <c r="A25" s="321"/>
      <c r="B25" s="317"/>
      <c r="C25" s="162"/>
      <c r="D25" s="162"/>
      <c r="E25" s="162"/>
      <c r="F25" s="167">
        <f t="shared" si="1"/>
        <v>0</v>
      </c>
      <c r="G25" s="168"/>
    </row>
    <row r="26" spans="1:8" ht="21" customHeight="1" x14ac:dyDescent="0.25">
      <c r="A26" s="321"/>
      <c r="B26" s="318" t="s">
        <v>117</v>
      </c>
      <c r="C26" s="162"/>
      <c r="D26" s="162"/>
      <c r="E26" s="162"/>
      <c r="F26" s="160">
        <f t="shared" si="1"/>
        <v>0</v>
      </c>
      <c r="G26" s="212"/>
      <c r="H26" s="37" t="str">
        <f>IF($G26="","Attention la case G n'est pas remplie","ok")</f>
        <v>Attention la case G n'est pas remplie</v>
      </c>
    </row>
    <row r="27" spans="1:8" ht="21" customHeight="1" x14ac:dyDescent="0.25">
      <c r="A27" s="321"/>
      <c r="B27" s="313"/>
      <c r="C27" s="162"/>
      <c r="D27" s="162"/>
      <c r="E27" s="162"/>
      <c r="F27" s="160">
        <f t="shared" si="1"/>
        <v>0</v>
      </c>
      <c r="G27" s="212"/>
      <c r="H27" s="37" t="str">
        <f>IF($G27="","Attention la case G n'est pas remplie","ok")</f>
        <v>Attention la case G n'est pas remplie</v>
      </c>
    </row>
    <row r="28" spans="1:8" ht="21" customHeight="1" x14ac:dyDescent="0.25">
      <c r="A28" s="321"/>
      <c r="B28" s="313"/>
      <c r="C28" s="162"/>
      <c r="D28" s="162"/>
      <c r="E28" s="162"/>
      <c r="F28" s="160">
        <f t="shared" si="1"/>
        <v>0</v>
      </c>
      <c r="G28" s="212"/>
      <c r="H28" s="37" t="str">
        <f>IF($G28="","Attention la case G n'est pas remplie","ok")</f>
        <v>Attention la case G n'est pas remplie</v>
      </c>
    </row>
    <row r="29" spans="1:8" ht="21" customHeight="1" x14ac:dyDescent="0.25">
      <c r="A29" s="320"/>
      <c r="B29" s="315" t="s">
        <v>116</v>
      </c>
      <c r="C29" s="169"/>
      <c r="D29" s="162"/>
      <c r="E29" s="162"/>
      <c r="F29" s="170">
        <f t="shared" si="1"/>
        <v>0</v>
      </c>
      <c r="G29" s="168"/>
    </row>
    <row r="30" spans="1:8" ht="21" customHeight="1" x14ac:dyDescent="0.25">
      <c r="A30" s="320"/>
      <c r="B30" s="316"/>
      <c r="C30" s="169"/>
      <c r="D30" s="162"/>
      <c r="E30" s="162"/>
      <c r="F30" s="170">
        <f t="shared" si="1"/>
        <v>0</v>
      </c>
      <c r="G30" s="168"/>
    </row>
    <row r="31" spans="1:8" ht="21" customHeight="1" x14ac:dyDescent="0.25">
      <c r="A31" s="320"/>
      <c r="B31" s="317"/>
      <c r="C31" s="169"/>
      <c r="D31" s="162"/>
      <c r="E31" s="162"/>
      <c r="F31" s="170">
        <f t="shared" si="1"/>
        <v>0</v>
      </c>
      <c r="G31" s="168"/>
    </row>
    <row r="32" spans="1:8" ht="21" customHeight="1" x14ac:dyDescent="0.25">
      <c r="A32" s="321"/>
      <c r="B32" s="318" t="s">
        <v>118</v>
      </c>
      <c r="C32" s="162"/>
      <c r="D32" s="162"/>
      <c r="E32" s="162"/>
      <c r="F32" s="170">
        <f t="shared" si="1"/>
        <v>0</v>
      </c>
      <c r="G32" s="212"/>
      <c r="H32" s="37" t="str">
        <f>IF($G32="","Attention la case G n'est pas remplie","ok")</f>
        <v>Attention la case G n'est pas remplie</v>
      </c>
    </row>
    <row r="33" spans="1:9" ht="21" customHeight="1" x14ac:dyDescent="0.25">
      <c r="A33" s="321"/>
      <c r="B33" s="313"/>
      <c r="C33" s="171"/>
      <c r="D33" s="171"/>
      <c r="E33" s="171"/>
      <c r="F33" s="170">
        <f t="shared" si="1"/>
        <v>0</v>
      </c>
      <c r="G33" s="213"/>
      <c r="H33" s="37" t="str">
        <f>IF($G33="","Attention la case G n'est pas remplie","ok")</f>
        <v>Attention la case G n'est pas remplie</v>
      </c>
    </row>
    <row r="34" spans="1:9" ht="21" customHeight="1" x14ac:dyDescent="0.25">
      <c r="A34" s="321"/>
      <c r="B34" s="313"/>
      <c r="C34" s="171"/>
      <c r="D34" s="171"/>
      <c r="E34" s="171"/>
      <c r="F34" s="170">
        <f t="shared" si="1"/>
        <v>0</v>
      </c>
      <c r="G34" s="214"/>
      <c r="H34" s="37" t="str">
        <f>IF($G34="","Attention la case G n'est pas remplie","ok")</f>
        <v>Attention la case G n'est pas remplie</v>
      </c>
    </row>
    <row r="35" spans="1:9" ht="21" customHeight="1" thickBot="1" x14ac:dyDescent="0.3">
      <c r="A35" s="321"/>
      <c r="B35" s="92"/>
      <c r="C35" s="172" t="s">
        <v>45</v>
      </c>
      <c r="D35" s="172">
        <f>SUM(D22:D32)</f>
        <v>0</v>
      </c>
      <c r="E35" s="172">
        <f>SUM(E22:E32)</f>
        <v>0</v>
      </c>
      <c r="F35" s="173">
        <f>SUM(F22:F34)</f>
        <v>0</v>
      </c>
      <c r="G35" s="174">
        <f>SUM(G22:G34)</f>
        <v>0</v>
      </c>
    </row>
    <row r="36" spans="1:9" ht="24" customHeight="1" x14ac:dyDescent="0.25">
      <c r="A36" s="93" t="s">
        <v>119</v>
      </c>
      <c r="B36" s="94"/>
      <c r="C36" s="94"/>
      <c r="D36" s="94"/>
      <c r="E36" s="95"/>
      <c r="F36" s="175"/>
      <c r="G36" s="212"/>
      <c r="H36" s="37" t="str">
        <f>IF($G36="","Attention la case G n'est pas remplie","ok")</f>
        <v>Attention la case G n'est pas remplie</v>
      </c>
    </row>
    <row r="37" spans="1:9" ht="24" customHeight="1" x14ac:dyDescent="0.25">
      <c r="A37" s="19" t="s">
        <v>46</v>
      </c>
      <c r="B37" s="20"/>
      <c r="C37" s="20"/>
      <c r="D37" s="20"/>
      <c r="E37" s="96"/>
      <c r="F37" s="175"/>
      <c r="G37" s="212"/>
      <c r="H37" s="37" t="str">
        <f>IF($G37="","Attention la case G n'est pas remplie","ok")</f>
        <v>Attention la case G n'est pas remplie</v>
      </c>
    </row>
    <row r="38" spans="1:9" ht="24" customHeight="1" x14ac:dyDescent="0.25">
      <c r="A38" s="21" t="s">
        <v>120</v>
      </c>
      <c r="B38" s="22"/>
      <c r="C38" s="22"/>
      <c r="D38" s="22"/>
      <c r="E38" s="97"/>
      <c r="F38" s="175"/>
      <c r="G38" s="212"/>
      <c r="H38" s="37" t="str">
        <f>IF($G38="","Attention la case G n'est pas remplie","ok")</f>
        <v>Attention la case G n'est pas remplie</v>
      </c>
    </row>
    <row r="39" spans="1:9" ht="24" customHeight="1" x14ac:dyDescent="0.25">
      <c r="A39" s="21" t="s">
        <v>121</v>
      </c>
      <c r="B39" s="22"/>
      <c r="C39" s="22"/>
      <c r="D39" s="22"/>
      <c r="E39" s="97"/>
      <c r="F39" s="175"/>
      <c r="G39" s="212"/>
      <c r="H39" s="37" t="str">
        <f>IF($G39="","Attention la case G n'est pas remplie","ok")</f>
        <v>Attention la case G n'est pas remplie</v>
      </c>
    </row>
    <row r="40" spans="1:9" ht="24" customHeight="1" thickBot="1" x14ac:dyDescent="0.4">
      <c r="A40" s="23" t="s">
        <v>214</v>
      </c>
      <c r="B40" s="24"/>
      <c r="C40" s="24"/>
      <c r="D40" s="24"/>
      <c r="E40" s="98"/>
      <c r="F40" s="175"/>
      <c r="G40" s="212"/>
      <c r="H40" s="37" t="str">
        <f>IF($G40="","Attention la case G n'est pas remplie","ok")</f>
        <v>Attention la case G n'est pas remplie</v>
      </c>
      <c r="I40" s="185"/>
    </row>
    <row r="41" spans="1:9" ht="24" customHeight="1" thickBot="1" x14ac:dyDescent="0.35">
      <c r="A41" s="25" t="s">
        <v>47</v>
      </c>
      <c r="B41" s="26"/>
      <c r="C41" s="26"/>
      <c r="D41" s="26"/>
      <c r="E41" s="99"/>
      <c r="F41" s="176">
        <f>SUM(F36:F40)+F10</f>
        <v>0</v>
      </c>
      <c r="G41" s="177">
        <f>SUM(G36:G40)+G10</f>
        <v>0</v>
      </c>
      <c r="H41" s="219" t="s">
        <v>136</v>
      </c>
    </row>
    <row r="42" spans="1:9" ht="25" customHeight="1" thickBot="1" x14ac:dyDescent="0.35">
      <c r="B42" s="27"/>
      <c r="C42" s="27"/>
      <c r="D42" s="27"/>
      <c r="E42" s="28" t="s">
        <v>48</v>
      </c>
      <c r="F42" s="216" t="e">
        <f>G41/F41</f>
        <v>#DIV/0!</v>
      </c>
      <c r="G42" s="29"/>
    </row>
    <row r="43" spans="1:9" ht="13.5" thickBot="1" x14ac:dyDescent="0.35"/>
    <row r="44" spans="1:9" ht="25" customHeight="1" thickBot="1" x14ac:dyDescent="0.3">
      <c r="A44" s="344" t="s">
        <v>124</v>
      </c>
      <c r="B44" s="345"/>
      <c r="C44" s="345"/>
      <c r="D44" s="345"/>
      <c r="E44" s="346"/>
      <c r="F44" s="340" t="s">
        <v>65</v>
      </c>
      <c r="G44" s="340"/>
    </row>
    <row r="45" spans="1:9" ht="26.5" thickBot="1" x14ac:dyDescent="0.3">
      <c r="A45" s="347" t="s">
        <v>14</v>
      </c>
      <c r="B45" s="327"/>
      <c r="C45" s="111" t="s">
        <v>15</v>
      </c>
      <c r="D45" s="111" t="s">
        <v>16</v>
      </c>
      <c r="E45" s="112" t="s">
        <v>17</v>
      </c>
      <c r="F45" s="340"/>
      <c r="G45" s="340"/>
    </row>
    <row r="46" spans="1:9" s="37" customFormat="1" ht="23.15" customHeight="1" x14ac:dyDescent="0.25">
      <c r="A46" s="341"/>
      <c r="B46" s="342"/>
      <c r="C46" s="113"/>
      <c r="D46" s="184"/>
      <c r="E46" s="114"/>
      <c r="F46" s="107"/>
      <c r="G46" s="108"/>
    </row>
    <row r="47" spans="1:9" s="37" customFormat="1" ht="23.15" customHeight="1" x14ac:dyDescent="0.25">
      <c r="A47" s="311"/>
      <c r="B47" s="312"/>
      <c r="C47" s="39"/>
      <c r="D47" s="179"/>
      <c r="E47" s="40"/>
      <c r="F47" s="107"/>
      <c r="G47" s="108"/>
    </row>
    <row r="48" spans="1:9" s="37" customFormat="1" ht="23.15" customHeight="1" x14ac:dyDescent="0.25">
      <c r="A48" s="102"/>
      <c r="B48" s="103"/>
      <c r="C48" s="39"/>
      <c r="D48" s="179"/>
      <c r="E48" s="40"/>
      <c r="F48" s="107"/>
      <c r="G48" s="108"/>
    </row>
    <row r="49" spans="1:7" s="37" customFormat="1" ht="23.15" customHeight="1" x14ac:dyDescent="0.25">
      <c r="A49" s="311"/>
      <c r="B49" s="312"/>
      <c r="C49" s="39"/>
      <c r="D49" s="179"/>
      <c r="E49" s="40"/>
      <c r="F49" s="107"/>
      <c r="G49" s="108"/>
    </row>
    <row r="50" spans="1:7" s="37" customFormat="1" ht="23.15" customHeight="1" x14ac:dyDescent="0.25">
      <c r="A50" s="311"/>
      <c r="B50" s="312"/>
      <c r="C50" s="39"/>
      <c r="D50" s="179"/>
      <c r="E50" s="40"/>
      <c r="F50" s="107"/>
      <c r="G50" s="108"/>
    </row>
    <row r="51" spans="1:7" s="37" customFormat="1" ht="23.15" customHeight="1" thickBot="1" x14ac:dyDescent="0.3">
      <c r="A51" s="322"/>
      <c r="B51" s="323"/>
      <c r="C51" s="41"/>
      <c r="D51" s="180"/>
      <c r="E51" s="42"/>
      <c r="F51" s="107"/>
      <c r="G51" s="108"/>
    </row>
    <row r="52" spans="1:7" ht="23.15" customHeight="1" thickBot="1" x14ac:dyDescent="0.35">
      <c r="A52" s="343" t="s">
        <v>45</v>
      </c>
      <c r="B52" s="325"/>
      <c r="C52" s="43"/>
      <c r="D52" s="181">
        <f>SUM(D46:D51)</f>
        <v>0</v>
      </c>
      <c r="E52" s="44"/>
      <c r="F52" s="109"/>
      <c r="G52" s="110"/>
    </row>
    <row r="53" spans="1:7" ht="15" customHeight="1" x14ac:dyDescent="0.3">
      <c r="A53" s="105"/>
      <c r="B53" s="105"/>
      <c r="D53" s="106"/>
      <c r="F53" s="109"/>
      <c r="G53" s="110"/>
    </row>
    <row r="55" spans="1:7" ht="39" customHeight="1" thickBot="1" x14ac:dyDescent="0.3">
      <c r="A55" s="291" t="s">
        <v>122</v>
      </c>
      <c r="B55" s="292"/>
      <c r="C55" s="292"/>
      <c r="D55" s="292"/>
      <c r="E55" s="292"/>
      <c r="F55" s="292"/>
      <c r="G55" s="292"/>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customSheetViews>
    <customSheetView guid="{05A4635C-9AA5-4788-AE33-0D2B48B9581F}" showPageBreaks="1" showGridLines="0" fitToPage="1" printArea="1" view="pageBreakPreview" topLeftCell="A22">
      <selection activeCell="A40" sqref="A40"/>
      <pageMargins left="0.23000000000000004" right="0.17000000000000004" top="0.55000000000000004" bottom="0.51" header="0.31" footer="0.28000000000000003"/>
      <printOptions horizontalCentered="1"/>
      <pageSetup paperSize="9" scale="58" orientation="portrait" r:id="rId1"/>
      <headerFooter alignWithMargins="0">
        <oddFooter>&amp;C&amp;P/&amp;N&amp;R&amp;9&amp;A</oddFooter>
      </headerFooter>
    </customSheetView>
  </customSheetViews>
  <mergeCells count="37">
    <mergeCell ref="F8:G8"/>
    <mergeCell ref="C7:E7"/>
    <mergeCell ref="A1:G1"/>
    <mergeCell ref="C4:E4"/>
    <mergeCell ref="C5:E5"/>
    <mergeCell ref="C6:E6"/>
    <mergeCell ref="C3:E3"/>
    <mergeCell ref="A51:B51"/>
    <mergeCell ref="A52:B52"/>
    <mergeCell ref="A11:A35"/>
    <mergeCell ref="B23:B25"/>
    <mergeCell ref="B26:B28"/>
    <mergeCell ref="A44:E44"/>
    <mergeCell ref="A45:B45"/>
    <mergeCell ref="C11:E11"/>
    <mergeCell ref="B12:B14"/>
    <mergeCell ref="B29:B31"/>
    <mergeCell ref="B32:B34"/>
    <mergeCell ref="B15:B17"/>
    <mergeCell ref="B18:B20"/>
    <mergeCell ref="C22:E22"/>
    <mergeCell ref="A65:G65"/>
    <mergeCell ref="F44:G45"/>
    <mergeCell ref="A64:G64"/>
    <mergeCell ref="A55:G55"/>
    <mergeCell ref="A56:G56"/>
    <mergeCell ref="A57:G57"/>
    <mergeCell ref="A58:G58"/>
    <mergeCell ref="A59:G59"/>
    <mergeCell ref="A60:G60"/>
    <mergeCell ref="A61:G61"/>
    <mergeCell ref="A62:G62"/>
    <mergeCell ref="A63:G63"/>
    <mergeCell ref="A46:B46"/>
    <mergeCell ref="A47:B47"/>
    <mergeCell ref="A49:B49"/>
    <mergeCell ref="A50:B50"/>
  </mergeCells>
  <phoneticPr fontId="25" type="noConversion"/>
  <conditionalFormatting sqref="G11:G16">
    <cfRule type="expression" dxfId="10" priority="3" stopIfTrue="1">
      <formula>($C$3="Autre organisme privé")</formula>
    </cfRule>
  </conditionalFormatting>
  <conditionalFormatting sqref="I40">
    <cfRule type="containsText" dxfId="9" priority="1" operator="containsText" text="OK">
      <formula>NOT(ISERROR(SEARCH("OK",I40)))</formula>
    </cfRule>
    <cfRule type="containsText" dxfId="8" priority="2" operator="containsText" text="Attention &gt;13%">
      <formula>NOT(ISERROR(SEARCH("Attention &gt;13%",I40)))</formula>
    </cfRule>
  </conditionalFormatting>
  <dataValidations xWindow="415" yWindow="417"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300-000000000000}"/>
    <dataValidation allowBlank="1" showErrorMessage="1" prompt="Le financement de personnel permanent n'est pas autorisé." sqref="G11:G17" xr:uid="{00000000-0002-0000-0300-000001000000}"/>
    <dataValidation type="decimal" allowBlank="1" showInputMessage="1" showErrorMessage="1" error="L'aide demandée ne peut supérieure au coût complet du projet par ligne" sqref="G36:G40 G22:G34" xr:uid="{00000000-0002-0000-0300-000002000000}">
      <formula1>0</formula1>
      <formula2>F22</formula2>
    </dataValidation>
    <dataValidation allowBlank="1" showInputMessage="1" showErrorMessage="1" prompt="Merci d'indiquer le nom complet du financeur" sqref="A52:B53" xr:uid="{00000000-0002-0000-0300-000003000000}"/>
    <dataValidation allowBlank="1" showErrorMessage="1" prompt="Merci de contacter le(s) service(s) des ressouces humaines concerné(s) pour obtenir les grilles salariales nécessaire à la réalisation de cette estimation" sqref="B11 B21:B22" xr:uid="{00000000-0002-0000-0300-000004000000}"/>
    <dataValidation type="decimal" allowBlank="1" showErrorMessage="1" error="L'aide demandée ne peut supérieure au coût complet du projet par ligne" prompt="Le financement de personnel permanent n'est pas autorisé." sqref="G18:G20" xr:uid="{00000000-0002-0000-0300-000005000000}">
      <formula1>0</formula1>
      <formula2>F18</formula2>
    </dataValidation>
    <dataValidation type="list" allowBlank="1" showInputMessage="1" showErrorMessage="1" sqref="C46:C51" xr:uid="{00000000-0002-0000-0300-000006000000}">
      <formula1>financeurs</formula1>
    </dataValidation>
    <dataValidation type="list" allowBlank="1" showInputMessage="1" showErrorMessage="1" sqref="E46:E51" xr:uid="{00000000-0002-0000-03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1" xr:uid="{00000000-0002-0000-0300-000008000000}"/>
    <dataValidation type="decimal" allowBlank="1" showInputMessage="1" showErrorMessage="1" sqref="D12:E20 D23:E34 F36:F40 D46:D51" xr:uid="{00000000-0002-0000-0300-000009000000}">
      <formula1>0</formula1>
      <formula2>1000000000</formula2>
    </dataValidation>
  </dataValidations>
  <printOptions horizontalCentered="1"/>
  <pageMargins left="0.23622047244094491" right="0.15748031496062992" top="0.35433070866141736" bottom="0.31496062992125984" header="0.31496062992125984" footer="0.27559055118110237"/>
  <pageSetup paperSize="9" scale="58" fitToHeight="0" orientation="portrait" r:id="rId2"/>
  <headerFooter alignWithMargins="0">
    <oddFooter>&amp;C&amp;P/&amp;N&amp;R&amp;9&amp;A</oddFooter>
  </headerFooter>
  <rowBreaks count="1" manualBreakCount="1">
    <brk id="53" max="16383" man="1"/>
  </rowBreaks>
  <legacyDrawing r:id="rId3"/>
  <extLst>
    <ext xmlns:x14="http://schemas.microsoft.com/office/spreadsheetml/2009/9/main" uri="{CCE6A557-97BC-4b89-ADB6-D9C93CAAB3DF}">
      <x14:dataValidations xmlns:xm="http://schemas.microsoft.com/office/excel/2006/main" xWindow="415" yWindow="417" count="1">
        <x14:dataValidation type="list" allowBlank="1" showInputMessage="1" showErrorMessage="1" xr:uid="{00000000-0002-0000-03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BFC44-35C4-455E-8E28-53AB1B644F34}">
  <sheetPr>
    <tabColor indexed="41"/>
    <pageSetUpPr fitToPage="1"/>
  </sheetPr>
  <dimension ref="A1:H64"/>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26953125" style="2" customWidth="1"/>
    <col min="4" max="5" width="18.7265625" style="2" customWidth="1"/>
    <col min="6" max="6" width="21.81640625" style="2" customWidth="1"/>
    <col min="7" max="7" width="18.7265625" style="10" customWidth="1"/>
    <col min="8" max="8" width="33.1796875" style="2" customWidth="1"/>
    <col min="9" max="9" width="22.54296875" style="2" customWidth="1"/>
    <col min="10" max="10" width="8.54296875" style="2" customWidth="1"/>
    <col min="11" max="16384" width="10.81640625" style="2"/>
  </cols>
  <sheetData>
    <row r="1" spans="1:7" ht="52.5" customHeight="1" thickBot="1" x14ac:dyDescent="0.3">
      <c r="A1" s="337" t="s">
        <v>218</v>
      </c>
      <c r="B1" s="338"/>
      <c r="C1" s="338"/>
      <c r="D1" s="338"/>
      <c r="E1" s="338"/>
      <c r="F1" s="338"/>
      <c r="G1" s="339"/>
    </row>
    <row r="2" spans="1:7" ht="20.149999999999999" customHeight="1" x14ac:dyDescent="0.25">
      <c r="A2" s="45"/>
      <c r="B2" s="46"/>
      <c r="C2" s="46"/>
      <c r="D2" s="46"/>
      <c r="E2" s="46"/>
      <c r="F2" s="46"/>
      <c r="G2" s="47"/>
    </row>
    <row r="3" spans="1:7" ht="16" thickBot="1" x14ac:dyDescent="0.35">
      <c r="A3" s="75" t="s">
        <v>37</v>
      </c>
      <c r="C3" s="334"/>
      <c r="D3" s="335"/>
      <c r="E3" s="336"/>
      <c r="F3" s="6"/>
      <c r="G3" s="6"/>
    </row>
    <row r="4" spans="1:7" ht="18" customHeight="1" thickBot="1" x14ac:dyDescent="0.35">
      <c r="A4" s="75" t="s">
        <v>38</v>
      </c>
      <c r="C4" s="348"/>
      <c r="D4" s="351"/>
      <c r="E4" s="352"/>
      <c r="G4" s="9"/>
    </row>
    <row r="5" spans="1:7" ht="18" customHeight="1" thickBot="1" x14ac:dyDescent="0.35">
      <c r="A5" s="75" t="s">
        <v>33</v>
      </c>
      <c r="C5" s="348"/>
      <c r="D5" s="351"/>
      <c r="E5" s="352"/>
    </row>
    <row r="6" spans="1:7" ht="18" customHeight="1" thickBot="1" x14ac:dyDescent="0.35">
      <c r="A6" s="75" t="s">
        <v>39</v>
      </c>
      <c r="C6" s="348"/>
      <c r="D6" s="349"/>
      <c r="E6" s="350"/>
    </row>
    <row r="7" spans="1:7" ht="18" customHeight="1" thickBot="1" x14ac:dyDescent="0.35">
      <c r="A7" s="75" t="s">
        <v>18</v>
      </c>
      <c r="C7" s="348"/>
      <c r="D7" s="349"/>
      <c r="E7" s="350"/>
    </row>
    <row r="8" spans="1:7" ht="53.5" customHeight="1" thickBot="1" x14ac:dyDescent="0.3">
      <c r="B8" s="2"/>
      <c r="F8" s="330" t="s">
        <v>133</v>
      </c>
      <c r="G8" s="330"/>
    </row>
    <row r="9" spans="1:7" s="8" customFormat="1" ht="30" customHeight="1" thickBot="1" x14ac:dyDescent="0.4">
      <c r="A9" s="11" t="s">
        <v>41</v>
      </c>
      <c r="B9" s="12"/>
      <c r="C9" s="13"/>
      <c r="D9" s="13"/>
      <c r="E9" s="13"/>
      <c r="F9" s="14" t="s">
        <v>110</v>
      </c>
      <c r="G9" s="15" t="s">
        <v>42</v>
      </c>
    </row>
    <row r="10" spans="1:7" s="8" customFormat="1" ht="44.25" customHeight="1" x14ac:dyDescent="0.35">
      <c r="A10" s="16" t="s">
        <v>43</v>
      </c>
      <c r="B10" s="85"/>
      <c r="C10" s="17" t="s">
        <v>106</v>
      </c>
      <c r="D10" s="17" t="s">
        <v>107</v>
      </c>
      <c r="E10" s="18" t="s">
        <v>109</v>
      </c>
      <c r="F10" s="182">
        <f>+F21+F35</f>
        <v>0</v>
      </c>
      <c r="G10" s="183">
        <f>+G21+G35</f>
        <v>0</v>
      </c>
    </row>
    <row r="11" spans="1:7" ht="20.149999999999999" customHeight="1" x14ac:dyDescent="0.35">
      <c r="A11" s="319" t="s">
        <v>44</v>
      </c>
      <c r="B11" s="89" t="s">
        <v>60</v>
      </c>
      <c r="C11" s="308" t="s">
        <v>58</v>
      </c>
      <c r="D11" s="309"/>
      <c r="E11" s="310"/>
      <c r="F11" s="157"/>
      <c r="G11" s="221"/>
    </row>
    <row r="12" spans="1:7" ht="20.149999999999999" customHeight="1" x14ac:dyDescent="0.35">
      <c r="A12" s="320"/>
      <c r="B12" s="313" t="s">
        <v>112</v>
      </c>
      <c r="C12" s="154"/>
      <c r="D12" s="155"/>
      <c r="E12" s="156"/>
      <c r="F12" s="157">
        <f t="shared" ref="F12:F18" si="0">D12*E12</f>
        <v>0</v>
      </c>
      <c r="G12" s="221"/>
    </row>
    <row r="13" spans="1:7" ht="20.149999999999999" customHeight="1" x14ac:dyDescent="0.35">
      <c r="A13" s="320"/>
      <c r="B13" s="313"/>
      <c r="C13" s="154"/>
      <c r="D13" s="155"/>
      <c r="E13" s="156"/>
      <c r="F13" s="157">
        <f t="shared" si="0"/>
        <v>0</v>
      </c>
      <c r="G13" s="221"/>
    </row>
    <row r="14" spans="1:7" ht="20.149999999999999" customHeight="1" x14ac:dyDescent="0.35">
      <c r="A14" s="320"/>
      <c r="B14" s="314"/>
      <c r="C14" s="154"/>
      <c r="D14" s="155"/>
      <c r="E14" s="156"/>
      <c r="F14" s="157">
        <f t="shared" si="0"/>
        <v>0</v>
      </c>
      <c r="G14" s="221"/>
    </row>
    <row r="15" spans="1:7" ht="20.149999999999999" customHeight="1" x14ac:dyDescent="0.35">
      <c r="A15" s="321"/>
      <c r="B15" s="318" t="s">
        <v>113</v>
      </c>
      <c r="C15" s="158"/>
      <c r="D15" s="158"/>
      <c r="E15" s="159"/>
      <c r="F15" s="160">
        <f t="shared" si="0"/>
        <v>0</v>
      </c>
      <c r="G15" s="221"/>
    </row>
    <row r="16" spans="1:7"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 t="shared" ref="H19:H20" si="1">IF($G19="","Attention la case G n'est pas remplie","ok")</f>
        <v>Attention la case G n'est pas remplie</v>
      </c>
    </row>
    <row r="20" spans="1:8" ht="20.149999999999999" customHeight="1" x14ac:dyDescent="0.35">
      <c r="A20" s="321"/>
      <c r="B20" s="313"/>
      <c r="C20" s="158"/>
      <c r="D20" s="158"/>
      <c r="E20" s="159"/>
      <c r="F20" s="160">
        <f>D20*E20</f>
        <v>0</v>
      </c>
      <c r="G20" s="212"/>
      <c r="H20" s="37" t="str">
        <f t="shared" si="1"/>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2">D23*E23</f>
        <v>0</v>
      </c>
      <c r="G23" s="168"/>
      <c r="H23" s="208"/>
    </row>
    <row r="24" spans="1:8" ht="20.149999999999999" customHeight="1" x14ac:dyDescent="0.25">
      <c r="A24" s="321"/>
      <c r="B24" s="316"/>
      <c r="C24" s="162"/>
      <c r="D24" s="162"/>
      <c r="E24" s="162"/>
      <c r="F24" s="167">
        <f t="shared" si="2"/>
        <v>0</v>
      </c>
      <c r="G24" s="168"/>
      <c r="H24" s="208"/>
    </row>
    <row r="25" spans="1:8" ht="20.149999999999999" customHeight="1" x14ac:dyDescent="0.25">
      <c r="A25" s="321"/>
      <c r="B25" s="317"/>
      <c r="C25" s="162"/>
      <c r="D25" s="162"/>
      <c r="E25" s="162"/>
      <c r="F25" s="167">
        <f t="shared" si="2"/>
        <v>0</v>
      </c>
      <c r="G25" s="168"/>
      <c r="H25" s="208"/>
    </row>
    <row r="26" spans="1:8" ht="20.149999999999999" customHeight="1" x14ac:dyDescent="0.25">
      <c r="A26" s="321"/>
      <c r="B26" s="318" t="s">
        <v>117</v>
      </c>
      <c r="C26" s="162"/>
      <c r="D26" s="162"/>
      <c r="E26" s="162"/>
      <c r="F26" s="160">
        <f t="shared" si="2"/>
        <v>0</v>
      </c>
      <c r="G26" s="212"/>
      <c r="H26" s="37" t="str">
        <f t="shared" ref="H26:H28" si="3">IF($G26="","Attention la case G n'est pas remplie","ok")</f>
        <v>Attention la case G n'est pas remplie</v>
      </c>
    </row>
    <row r="27" spans="1:8" ht="20.149999999999999" customHeight="1" x14ac:dyDescent="0.25">
      <c r="A27" s="321"/>
      <c r="B27" s="313"/>
      <c r="C27" s="162"/>
      <c r="D27" s="162"/>
      <c r="E27" s="162"/>
      <c r="F27" s="160">
        <f t="shared" si="2"/>
        <v>0</v>
      </c>
      <c r="G27" s="212"/>
      <c r="H27" s="37" t="str">
        <f t="shared" si="3"/>
        <v>Attention la case G n'est pas remplie</v>
      </c>
    </row>
    <row r="28" spans="1:8" ht="20.149999999999999" customHeight="1" x14ac:dyDescent="0.25">
      <c r="A28" s="321"/>
      <c r="B28" s="313"/>
      <c r="C28" s="162"/>
      <c r="D28" s="162"/>
      <c r="E28" s="162"/>
      <c r="F28" s="160">
        <f t="shared" si="2"/>
        <v>0</v>
      </c>
      <c r="G28" s="212"/>
      <c r="H28" s="37" t="str">
        <f t="shared" si="3"/>
        <v>Attention la case G n'est pas remplie</v>
      </c>
    </row>
    <row r="29" spans="1:8" ht="20.149999999999999" customHeight="1" x14ac:dyDescent="0.25">
      <c r="A29" s="320"/>
      <c r="B29" s="315" t="s">
        <v>116</v>
      </c>
      <c r="C29" s="169"/>
      <c r="D29" s="162"/>
      <c r="E29" s="162"/>
      <c r="F29" s="170">
        <f t="shared" si="2"/>
        <v>0</v>
      </c>
      <c r="G29" s="168"/>
      <c r="H29" s="208"/>
    </row>
    <row r="30" spans="1:8" ht="20.149999999999999" customHeight="1" x14ac:dyDescent="0.25">
      <c r="A30" s="320"/>
      <c r="B30" s="316"/>
      <c r="C30" s="169"/>
      <c r="D30" s="162"/>
      <c r="E30" s="162"/>
      <c r="F30" s="170">
        <f t="shared" si="2"/>
        <v>0</v>
      </c>
      <c r="G30" s="168"/>
      <c r="H30" s="208"/>
    </row>
    <row r="31" spans="1:8" ht="20.149999999999999" customHeight="1" x14ac:dyDescent="0.25">
      <c r="A31" s="320"/>
      <c r="B31" s="317"/>
      <c r="C31" s="169"/>
      <c r="D31" s="162"/>
      <c r="E31" s="162"/>
      <c r="F31" s="170">
        <f t="shared" si="2"/>
        <v>0</v>
      </c>
      <c r="G31" s="168"/>
      <c r="H31" s="208"/>
    </row>
    <row r="32" spans="1:8" ht="20.149999999999999" customHeight="1" x14ac:dyDescent="0.25">
      <c r="A32" s="321"/>
      <c r="B32" s="318" t="s">
        <v>118</v>
      </c>
      <c r="C32" s="162"/>
      <c r="D32" s="162"/>
      <c r="E32" s="162"/>
      <c r="F32" s="170">
        <f t="shared" si="2"/>
        <v>0</v>
      </c>
      <c r="G32" s="212"/>
      <c r="H32" s="37" t="str">
        <f t="shared" ref="H32:H34" si="4">IF($G32="","Attention la case G n'est pas remplie","ok")</f>
        <v>Attention la case G n'est pas remplie</v>
      </c>
    </row>
    <row r="33" spans="1:8" ht="20.149999999999999" customHeight="1" x14ac:dyDescent="0.25">
      <c r="A33" s="321"/>
      <c r="B33" s="313"/>
      <c r="C33" s="171"/>
      <c r="D33" s="171"/>
      <c r="E33" s="171"/>
      <c r="F33" s="170">
        <f t="shared" si="2"/>
        <v>0</v>
      </c>
      <c r="G33" s="213"/>
      <c r="H33" s="37" t="str">
        <f t="shared" si="4"/>
        <v>Attention la case G n'est pas remplie</v>
      </c>
    </row>
    <row r="34" spans="1:8" ht="20.149999999999999" customHeight="1" x14ac:dyDescent="0.25">
      <c r="A34" s="321"/>
      <c r="B34" s="313"/>
      <c r="C34" s="171"/>
      <c r="D34" s="171"/>
      <c r="E34" s="171"/>
      <c r="F34" s="170">
        <f t="shared" si="2"/>
        <v>0</v>
      </c>
      <c r="G34" s="214"/>
      <c r="H34" s="37" t="str">
        <f t="shared" si="4"/>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 t="shared" ref="H36:H40" si="5">IF($G36="","Attention la case G n'est pas remplie","ok")</f>
        <v>Attention la case G n'est pas remplie</v>
      </c>
    </row>
    <row r="37" spans="1:8" ht="25" customHeight="1" x14ac:dyDescent="0.25">
      <c r="A37" s="19" t="s">
        <v>46</v>
      </c>
      <c r="B37" s="20"/>
      <c r="C37" s="20"/>
      <c r="D37" s="20"/>
      <c r="E37" s="96"/>
      <c r="F37" s="175"/>
      <c r="G37" s="212"/>
      <c r="H37" s="37" t="str">
        <f t="shared" si="5"/>
        <v>Attention la case G n'est pas remplie</v>
      </c>
    </row>
    <row r="38" spans="1:8" ht="25" customHeight="1" x14ac:dyDescent="0.25">
      <c r="A38" s="21" t="s">
        <v>120</v>
      </c>
      <c r="B38" s="22"/>
      <c r="C38" s="22"/>
      <c r="D38" s="22"/>
      <c r="E38" s="97"/>
      <c r="F38" s="175"/>
      <c r="G38" s="212"/>
      <c r="H38" s="37" t="str">
        <f t="shared" si="5"/>
        <v>Attention la case G n'est pas remplie</v>
      </c>
    </row>
    <row r="39" spans="1:8" ht="25" customHeight="1" x14ac:dyDescent="0.25">
      <c r="A39" s="21" t="s">
        <v>121</v>
      </c>
      <c r="B39" s="22"/>
      <c r="C39" s="22"/>
      <c r="D39" s="22"/>
      <c r="E39" s="97"/>
      <c r="F39" s="175"/>
      <c r="G39" s="212"/>
      <c r="H39" s="37" t="str">
        <f t="shared" si="5"/>
        <v>Attention la case G n'est pas remplie</v>
      </c>
    </row>
    <row r="40" spans="1:8" ht="25" customHeight="1" thickBot="1" x14ac:dyDescent="0.3">
      <c r="A40" s="23" t="s">
        <v>214</v>
      </c>
      <c r="B40" s="24"/>
      <c r="C40" s="24"/>
      <c r="D40" s="24"/>
      <c r="E40" s="98"/>
      <c r="F40" s="175"/>
      <c r="G40" s="212"/>
      <c r="H40" s="37" t="str">
        <f t="shared" si="5"/>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125</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2" spans="1:7" ht="23.25" customHeight="1" x14ac:dyDescent="0.3"/>
    <row r="53" spans="1:7" ht="39" customHeight="1" x14ac:dyDescent="0.25">
      <c r="D53" s="104"/>
      <c r="E53" s="104"/>
      <c r="F53" s="104"/>
      <c r="G53" s="104"/>
    </row>
    <row r="54" spans="1:7" ht="39" customHeight="1" thickBot="1" x14ac:dyDescent="0.3">
      <c r="A54" s="291" t="s">
        <v>122</v>
      </c>
      <c r="B54" s="292"/>
      <c r="C54" s="292"/>
      <c r="D54" s="292"/>
      <c r="E54" s="292"/>
      <c r="F54" s="292"/>
      <c r="G54" s="292"/>
    </row>
    <row r="55" spans="1:7" ht="39" customHeight="1" thickBot="1" x14ac:dyDescent="0.3">
      <c r="A55" s="293" t="s">
        <v>70</v>
      </c>
      <c r="B55" s="294"/>
      <c r="C55" s="294"/>
      <c r="D55" s="294"/>
      <c r="E55" s="294"/>
      <c r="F55" s="294"/>
      <c r="G55" s="295"/>
    </row>
    <row r="56" spans="1:7" ht="140.15" customHeight="1" thickBot="1" x14ac:dyDescent="0.3">
      <c r="A56" s="296"/>
      <c r="B56" s="297"/>
      <c r="C56" s="297"/>
      <c r="D56" s="297"/>
      <c r="E56" s="297"/>
      <c r="F56" s="297"/>
      <c r="G56" s="298"/>
    </row>
    <row r="57" spans="1:7" ht="39" customHeight="1" thickBot="1" x14ac:dyDescent="0.3">
      <c r="A57" s="299" t="s">
        <v>71</v>
      </c>
      <c r="B57" s="300"/>
      <c r="C57" s="300"/>
      <c r="D57" s="300"/>
      <c r="E57" s="300"/>
      <c r="F57" s="300"/>
      <c r="G57" s="301"/>
    </row>
    <row r="58" spans="1:7" ht="140.15" customHeight="1" thickBot="1" x14ac:dyDescent="0.3">
      <c r="A58" s="296"/>
      <c r="B58" s="297"/>
      <c r="C58" s="297"/>
      <c r="D58" s="297"/>
      <c r="E58" s="297"/>
      <c r="F58" s="297"/>
      <c r="G58" s="298"/>
    </row>
    <row r="59" spans="1:7" ht="39" customHeight="1" thickBot="1" x14ac:dyDescent="0.3">
      <c r="A59" s="302" t="s">
        <v>69</v>
      </c>
      <c r="B59" s="303"/>
      <c r="C59" s="303"/>
      <c r="D59" s="303"/>
      <c r="E59" s="303"/>
      <c r="F59" s="303"/>
      <c r="G59" s="304"/>
    </row>
    <row r="60" spans="1:7" ht="140.15" customHeight="1" thickBot="1" x14ac:dyDescent="0.3">
      <c r="A60" s="296"/>
      <c r="B60" s="297"/>
      <c r="C60" s="297"/>
      <c r="D60" s="297"/>
      <c r="E60" s="297"/>
      <c r="F60" s="297"/>
      <c r="G60" s="298"/>
    </row>
    <row r="61" spans="1:7" ht="39" customHeight="1" thickBot="1" x14ac:dyDescent="0.3">
      <c r="A61" s="293" t="s">
        <v>72</v>
      </c>
      <c r="B61" s="294"/>
      <c r="C61" s="294"/>
      <c r="D61" s="294"/>
      <c r="E61" s="294"/>
      <c r="F61" s="294"/>
      <c r="G61" s="295"/>
    </row>
    <row r="62" spans="1:7" ht="140.15" customHeight="1" thickBot="1" x14ac:dyDescent="0.3">
      <c r="A62" s="296"/>
      <c r="B62" s="297"/>
      <c r="C62" s="297"/>
      <c r="D62" s="297"/>
      <c r="E62" s="297"/>
      <c r="F62" s="297"/>
      <c r="G62" s="298"/>
    </row>
    <row r="63" spans="1:7" ht="39" customHeight="1" thickBot="1" x14ac:dyDescent="0.3">
      <c r="A63" s="293" t="s">
        <v>73</v>
      </c>
      <c r="B63" s="294"/>
      <c r="C63" s="294"/>
      <c r="D63" s="294"/>
      <c r="E63" s="294"/>
      <c r="F63" s="294"/>
      <c r="G63" s="295"/>
    </row>
    <row r="64" spans="1:7" ht="140.15" customHeight="1" thickBot="1" x14ac:dyDescent="0.3">
      <c r="A64" s="296"/>
      <c r="B64" s="297"/>
      <c r="C64" s="297"/>
      <c r="D64" s="297"/>
      <c r="E64" s="297"/>
      <c r="F64" s="297"/>
      <c r="G64" s="298"/>
    </row>
  </sheetData>
  <mergeCells count="36">
    <mergeCell ref="A63:G63"/>
    <mergeCell ref="A64:G64"/>
    <mergeCell ref="A57:G57"/>
    <mergeCell ref="A58:G58"/>
    <mergeCell ref="A59:G59"/>
    <mergeCell ref="A60:G60"/>
    <mergeCell ref="A61:G61"/>
    <mergeCell ref="A62:G62"/>
    <mergeCell ref="A56:G56"/>
    <mergeCell ref="B32:B34"/>
    <mergeCell ref="A44:E44"/>
    <mergeCell ref="A45:B45"/>
    <mergeCell ref="A46:B46"/>
    <mergeCell ref="A47:B47"/>
    <mergeCell ref="A48:B48"/>
    <mergeCell ref="A49:B49"/>
    <mergeCell ref="A50:B50"/>
    <mergeCell ref="A51:B51"/>
    <mergeCell ref="A54:G54"/>
    <mergeCell ref="A55:G55"/>
    <mergeCell ref="F8:G8"/>
    <mergeCell ref="A11:A35"/>
    <mergeCell ref="C11:E11"/>
    <mergeCell ref="B12:B14"/>
    <mergeCell ref="B15:B17"/>
    <mergeCell ref="B18:B20"/>
    <mergeCell ref="C22:E22"/>
    <mergeCell ref="B23:B25"/>
    <mergeCell ref="B26:B28"/>
    <mergeCell ref="B29:B31"/>
    <mergeCell ref="C7:E7"/>
    <mergeCell ref="A1:G1"/>
    <mergeCell ref="C3:E3"/>
    <mergeCell ref="C4:E4"/>
    <mergeCell ref="C5:E5"/>
    <mergeCell ref="C6:E6"/>
  </mergeCells>
  <conditionalFormatting sqref="G11:G16">
    <cfRule type="expression" dxfId="7" priority="1" stopIfTrue="1">
      <formula>($C$3="Autre organisme privé")</formula>
    </cfRule>
  </conditionalFormatting>
  <dataValidations count="10">
    <dataValidation type="decimal" allowBlank="1" showInputMessage="1" showErrorMessage="1" sqref="D12:E20 D23:E34 F36:F40 D46:D50" xr:uid="{32448F4E-21CF-4815-A05A-5410829FCEBE}">
      <formula1>0</formula1>
      <formula2>1000000000</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424853D3-F9A0-4B13-A7A8-EC787C514E8E}"/>
    <dataValidation type="list" allowBlank="1" showInputMessage="1" showErrorMessage="1" sqref="E46:E50" xr:uid="{110C0FA7-6B88-4C11-AF0A-F8B5C2148D4C}">
      <formula1>etats</formula1>
    </dataValidation>
    <dataValidation type="list" allowBlank="1" showInputMessage="1" showErrorMessage="1" sqref="C46:C50" xr:uid="{2AAE22B6-A6CF-47D2-98E5-A6A05F5A0233}">
      <formula1>financeurs</formula1>
    </dataValidation>
    <dataValidation type="decimal" allowBlank="1" showErrorMessage="1" error="L'aide demandée ne peut supérieure au coût complet du projet par ligne" prompt="Le financement de personnel permanent n'est pas autorisé." sqref="G18:G20" xr:uid="{A8841BA7-79AC-4EC5-831A-E88750D1D476}">
      <formula1>0</formula1>
      <formula2>F18</formula2>
    </dataValidation>
    <dataValidation allowBlank="1" showErrorMessage="1" prompt="Merci de contacter le(s) service(s) des ressouces humaines concerné(s) pour obtenir les grilles salariales nécessaire à la réalisation de cette estimation" sqref="B11 B21:B22" xr:uid="{29E56DA8-178D-46C1-A9E4-6E95B17AD274}"/>
    <dataValidation allowBlank="1" showInputMessage="1" showErrorMessage="1" prompt="Merci d'indiquer le nom complet du financeur" sqref="A51:B51" xr:uid="{101A8984-3348-4D62-83AE-4FE9B8B85AB4}"/>
    <dataValidation type="decimal" allowBlank="1" showInputMessage="1" showErrorMessage="1" error="L'aide demandée ne peut supérieure au coût complet du projet par ligne" sqref="G36:G40 G22:G34" xr:uid="{A0166A18-3D18-4FFA-958A-4599C3B67785}">
      <formula1>0</formula1>
      <formula2>F22</formula2>
    </dataValidation>
    <dataValidation allowBlank="1" showErrorMessage="1" prompt="Le financement de personnel permanent n'est pas autorisé." sqref="G11:G17" xr:uid="{61F63241-ACA1-43F1-8CF0-CE75426190AF}"/>
    <dataValidation allowBlank="1" showInputMessage="1" showErrorMessage="1" prompt="Merci de contacter le(s) service(s) des ressouces humaines concerné(s) pour obtenir les grilles salariales nécessaire à la réalisation de cette estimation" sqref="B26:B29 B32:B34 B12:B19 B23" xr:uid="{2842E776-0494-4792-9DD0-339F1633013F}"/>
  </dataValidations>
  <printOptions horizontalCentered="1"/>
  <pageMargins left="0.19685039370078741" right="0.19685039370078741" top="0.35433070866141736" bottom="0.31496062992125984" header="0.31496062992125984" footer="0.27559055118110237"/>
  <pageSetup paperSize="9" scale="64" fitToHeight="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9129C2-32A5-4823-857C-D4A0E107FDFC}">
          <x14:formula1>
            <xm:f>'NE PAS SUPPRIMER Gestion liste'!$A$2:$A$6</xm:f>
          </x14:formula1>
          <xm:sqref>C3:E3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1"/>
    <pageSetUpPr fitToPage="1"/>
  </sheetPr>
  <dimension ref="A1:H64"/>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26953125" style="2" customWidth="1"/>
    <col min="4" max="5" width="18.7265625" style="2" customWidth="1"/>
    <col min="6" max="6" width="21.81640625" style="2" customWidth="1"/>
    <col min="7" max="7" width="18.7265625" style="10" customWidth="1"/>
    <col min="8" max="8" width="33.1796875" style="2" customWidth="1"/>
    <col min="9" max="9" width="22.54296875" style="2" customWidth="1"/>
    <col min="10" max="10" width="8.54296875" style="2" customWidth="1"/>
    <col min="11" max="16384" width="10.81640625" style="2"/>
  </cols>
  <sheetData>
    <row r="1" spans="1:7" ht="52.5" customHeight="1" thickBot="1" x14ac:dyDescent="0.3">
      <c r="A1" s="337" t="s">
        <v>219</v>
      </c>
      <c r="B1" s="338"/>
      <c r="C1" s="338"/>
      <c r="D1" s="338"/>
      <c r="E1" s="338"/>
      <c r="F1" s="338"/>
      <c r="G1" s="339"/>
    </row>
    <row r="2" spans="1:7" ht="20.149999999999999" customHeight="1" x14ac:dyDescent="0.25">
      <c r="A2" s="45"/>
      <c r="B2" s="46"/>
      <c r="C2" s="46"/>
      <c r="D2" s="46"/>
      <c r="E2" s="46"/>
      <c r="F2" s="46"/>
      <c r="G2" s="47"/>
    </row>
    <row r="3" spans="1:7" ht="16" thickBot="1" x14ac:dyDescent="0.35">
      <c r="A3" s="75" t="s">
        <v>37</v>
      </c>
      <c r="C3" s="334"/>
      <c r="D3" s="335"/>
      <c r="E3" s="336"/>
      <c r="F3" s="6"/>
      <c r="G3" s="6"/>
    </row>
    <row r="4" spans="1:7" ht="18" customHeight="1" thickBot="1" x14ac:dyDescent="0.35">
      <c r="A4" s="75" t="s">
        <v>38</v>
      </c>
      <c r="C4" s="348"/>
      <c r="D4" s="351"/>
      <c r="E4" s="352"/>
      <c r="G4" s="9"/>
    </row>
    <row r="5" spans="1:7" ht="18" customHeight="1" thickBot="1" x14ac:dyDescent="0.35">
      <c r="A5" s="75" t="s">
        <v>30</v>
      </c>
      <c r="C5" s="348"/>
      <c r="D5" s="351"/>
      <c r="E5" s="352"/>
    </row>
    <row r="6" spans="1:7" ht="18" customHeight="1" thickBot="1" x14ac:dyDescent="0.35">
      <c r="A6" s="75" t="s">
        <v>39</v>
      </c>
      <c r="C6" s="348"/>
      <c r="D6" s="349"/>
      <c r="E6" s="350"/>
    </row>
    <row r="7" spans="1:7" ht="18" customHeight="1" thickBot="1" x14ac:dyDescent="0.35">
      <c r="A7" s="75" t="s">
        <v>18</v>
      </c>
      <c r="C7" s="348"/>
      <c r="D7" s="349"/>
      <c r="E7" s="350"/>
    </row>
    <row r="8" spans="1:7" ht="53.5" customHeight="1" thickBot="1" x14ac:dyDescent="0.3">
      <c r="B8" s="2"/>
      <c r="F8" s="330" t="s">
        <v>133</v>
      </c>
      <c r="G8" s="330"/>
    </row>
    <row r="9" spans="1:7" s="8" customFormat="1" ht="30" customHeight="1" thickBot="1" x14ac:dyDescent="0.4">
      <c r="A9" s="11" t="s">
        <v>41</v>
      </c>
      <c r="B9" s="12"/>
      <c r="C9" s="13"/>
      <c r="D9" s="13"/>
      <c r="E9" s="13"/>
      <c r="F9" s="14" t="s">
        <v>110</v>
      </c>
      <c r="G9" s="15" t="s">
        <v>42</v>
      </c>
    </row>
    <row r="10" spans="1:7" s="8" customFormat="1" ht="44.25" customHeight="1" x14ac:dyDescent="0.35">
      <c r="A10" s="16" t="s">
        <v>43</v>
      </c>
      <c r="B10" s="85"/>
      <c r="C10" s="17" t="s">
        <v>106</v>
      </c>
      <c r="D10" s="17" t="s">
        <v>107</v>
      </c>
      <c r="E10" s="18" t="s">
        <v>109</v>
      </c>
      <c r="F10" s="182">
        <f>+F21+F35</f>
        <v>0</v>
      </c>
      <c r="G10" s="183">
        <f>+G21+G35</f>
        <v>0</v>
      </c>
    </row>
    <row r="11" spans="1:7" ht="20.149999999999999" customHeight="1" x14ac:dyDescent="0.35">
      <c r="A11" s="319" t="s">
        <v>44</v>
      </c>
      <c r="B11" s="89" t="s">
        <v>60</v>
      </c>
      <c r="C11" s="308" t="s">
        <v>58</v>
      </c>
      <c r="D11" s="309"/>
      <c r="E11" s="310"/>
      <c r="F11" s="157"/>
      <c r="G11" s="221"/>
    </row>
    <row r="12" spans="1:7" ht="20.149999999999999" customHeight="1" x14ac:dyDescent="0.35">
      <c r="A12" s="320"/>
      <c r="B12" s="313" t="s">
        <v>112</v>
      </c>
      <c r="C12" s="154"/>
      <c r="D12" s="155"/>
      <c r="E12" s="156"/>
      <c r="F12" s="157">
        <f t="shared" ref="F12:F18" si="0">D12*E12</f>
        <v>0</v>
      </c>
      <c r="G12" s="221"/>
    </row>
    <row r="13" spans="1:7" ht="20.149999999999999" customHeight="1" x14ac:dyDescent="0.35">
      <c r="A13" s="320"/>
      <c r="B13" s="313"/>
      <c r="C13" s="154"/>
      <c r="D13" s="155"/>
      <c r="E13" s="156"/>
      <c r="F13" s="157">
        <f t="shared" si="0"/>
        <v>0</v>
      </c>
      <c r="G13" s="221"/>
    </row>
    <row r="14" spans="1:7" ht="20.149999999999999" customHeight="1" x14ac:dyDescent="0.35">
      <c r="A14" s="320"/>
      <c r="B14" s="314"/>
      <c r="C14" s="154"/>
      <c r="D14" s="155"/>
      <c r="E14" s="156"/>
      <c r="F14" s="157">
        <f t="shared" si="0"/>
        <v>0</v>
      </c>
      <c r="G14" s="221"/>
    </row>
    <row r="15" spans="1:7" ht="20.149999999999999" customHeight="1" x14ac:dyDescent="0.35">
      <c r="A15" s="321"/>
      <c r="B15" s="318" t="s">
        <v>113</v>
      </c>
      <c r="C15" s="158"/>
      <c r="D15" s="158"/>
      <c r="E15" s="159"/>
      <c r="F15" s="160">
        <f t="shared" si="0"/>
        <v>0</v>
      </c>
      <c r="G15" s="221"/>
    </row>
    <row r="16" spans="1:7"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 t="shared" ref="H19:H20" si="1">IF($G19="","Attention la case G n'est pas remplie","ok")</f>
        <v>Attention la case G n'est pas remplie</v>
      </c>
    </row>
    <row r="20" spans="1:8" ht="20.149999999999999" customHeight="1" x14ac:dyDescent="0.35">
      <c r="A20" s="321"/>
      <c r="B20" s="313"/>
      <c r="C20" s="158"/>
      <c r="D20" s="158"/>
      <c r="E20" s="159"/>
      <c r="F20" s="160">
        <f>D20*E20</f>
        <v>0</v>
      </c>
      <c r="G20" s="212"/>
      <c r="H20" s="37" t="str">
        <f t="shared" si="1"/>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2">D23*E23</f>
        <v>0</v>
      </c>
      <c r="G23" s="168"/>
      <c r="H23" s="208"/>
    </row>
    <row r="24" spans="1:8" ht="20.149999999999999" customHeight="1" x14ac:dyDescent="0.25">
      <c r="A24" s="321"/>
      <c r="B24" s="316"/>
      <c r="C24" s="162"/>
      <c r="D24" s="162"/>
      <c r="E24" s="162"/>
      <c r="F24" s="167">
        <f t="shared" si="2"/>
        <v>0</v>
      </c>
      <c r="G24" s="168"/>
      <c r="H24" s="208"/>
    </row>
    <row r="25" spans="1:8" ht="20.149999999999999" customHeight="1" x14ac:dyDescent="0.25">
      <c r="A25" s="321"/>
      <c r="B25" s="317"/>
      <c r="C25" s="162"/>
      <c r="D25" s="162"/>
      <c r="E25" s="162"/>
      <c r="F25" s="167">
        <f t="shared" si="2"/>
        <v>0</v>
      </c>
      <c r="G25" s="168"/>
      <c r="H25" s="208"/>
    </row>
    <row r="26" spans="1:8" ht="20.149999999999999" customHeight="1" x14ac:dyDescent="0.25">
      <c r="A26" s="321"/>
      <c r="B26" s="318" t="s">
        <v>117</v>
      </c>
      <c r="C26" s="162"/>
      <c r="D26" s="162"/>
      <c r="E26" s="162"/>
      <c r="F26" s="160">
        <f t="shared" si="2"/>
        <v>0</v>
      </c>
      <c r="G26" s="212"/>
      <c r="H26" s="37" t="str">
        <f t="shared" ref="H26:H28" si="3">IF($G26="","Attention la case G n'est pas remplie","ok")</f>
        <v>Attention la case G n'est pas remplie</v>
      </c>
    </row>
    <row r="27" spans="1:8" ht="20.149999999999999" customHeight="1" x14ac:dyDescent="0.25">
      <c r="A27" s="321"/>
      <c r="B27" s="313"/>
      <c r="C27" s="162"/>
      <c r="D27" s="162"/>
      <c r="E27" s="162"/>
      <c r="F27" s="160">
        <f t="shared" si="2"/>
        <v>0</v>
      </c>
      <c r="G27" s="212"/>
      <c r="H27" s="37" t="str">
        <f t="shared" si="3"/>
        <v>Attention la case G n'est pas remplie</v>
      </c>
    </row>
    <row r="28" spans="1:8" ht="20.149999999999999" customHeight="1" x14ac:dyDescent="0.25">
      <c r="A28" s="321"/>
      <c r="B28" s="313"/>
      <c r="C28" s="162"/>
      <c r="D28" s="162"/>
      <c r="E28" s="162"/>
      <c r="F28" s="160">
        <f t="shared" si="2"/>
        <v>0</v>
      </c>
      <c r="G28" s="212"/>
      <c r="H28" s="37" t="str">
        <f t="shared" si="3"/>
        <v>Attention la case G n'est pas remplie</v>
      </c>
    </row>
    <row r="29" spans="1:8" ht="20.149999999999999" customHeight="1" x14ac:dyDescent="0.25">
      <c r="A29" s="320"/>
      <c r="B29" s="315" t="s">
        <v>116</v>
      </c>
      <c r="C29" s="169"/>
      <c r="D29" s="162"/>
      <c r="E29" s="162"/>
      <c r="F29" s="170">
        <f t="shared" si="2"/>
        <v>0</v>
      </c>
      <c r="G29" s="168"/>
      <c r="H29" s="208"/>
    </row>
    <row r="30" spans="1:8" ht="20.149999999999999" customHeight="1" x14ac:dyDescent="0.25">
      <c r="A30" s="320"/>
      <c r="B30" s="316"/>
      <c r="C30" s="169"/>
      <c r="D30" s="162"/>
      <c r="E30" s="162"/>
      <c r="F30" s="170">
        <f t="shared" si="2"/>
        <v>0</v>
      </c>
      <c r="G30" s="168"/>
      <c r="H30" s="208"/>
    </row>
    <row r="31" spans="1:8" ht="20.149999999999999" customHeight="1" x14ac:dyDescent="0.25">
      <c r="A31" s="320"/>
      <c r="B31" s="317"/>
      <c r="C31" s="169"/>
      <c r="D31" s="162"/>
      <c r="E31" s="162"/>
      <c r="F31" s="170">
        <f t="shared" si="2"/>
        <v>0</v>
      </c>
      <c r="G31" s="168"/>
      <c r="H31" s="208"/>
    </row>
    <row r="32" spans="1:8" ht="20.149999999999999" customHeight="1" x14ac:dyDescent="0.25">
      <c r="A32" s="321"/>
      <c r="B32" s="318" t="s">
        <v>118</v>
      </c>
      <c r="C32" s="162"/>
      <c r="D32" s="162"/>
      <c r="E32" s="162"/>
      <c r="F32" s="170">
        <f t="shared" si="2"/>
        <v>0</v>
      </c>
      <c r="G32" s="212"/>
      <c r="H32" s="37" t="str">
        <f t="shared" ref="H32:H34" si="4">IF($G32="","Attention la case G n'est pas remplie","ok")</f>
        <v>Attention la case G n'est pas remplie</v>
      </c>
    </row>
    <row r="33" spans="1:8" ht="20.149999999999999" customHeight="1" x14ac:dyDescent="0.25">
      <c r="A33" s="321"/>
      <c r="B33" s="313"/>
      <c r="C33" s="171"/>
      <c r="D33" s="171"/>
      <c r="E33" s="171"/>
      <c r="F33" s="170">
        <f t="shared" si="2"/>
        <v>0</v>
      </c>
      <c r="G33" s="213"/>
      <c r="H33" s="37" t="str">
        <f t="shared" si="4"/>
        <v>Attention la case G n'est pas remplie</v>
      </c>
    </row>
    <row r="34" spans="1:8" ht="20.149999999999999" customHeight="1" x14ac:dyDescent="0.25">
      <c r="A34" s="321"/>
      <c r="B34" s="313"/>
      <c r="C34" s="171"/>
      <c r="D34" s="171"/>
      <c r="E34" s="171"/>
      <c r="F34" s="170">
        <f t="shared" si="2"/>
        <v>0</v>
      </c>
      <c r="G34" s="214"/>
      <c r="H34" s="37" t="str">
        <f t="shared" si="4"/>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 t="shared" ref="H36:H40" si="5">IF($G36="","Attention la case G n'est pas remplie","ok")</f>
        <v>Attention la case G n'est pas remplie</v>
      </c>
    </row>
    <row r="37" spans="1:8" ht="25" customHeight="1" x14ac:dyDescent="0.25">
      <c r="A37" s="19" t="s">
        <v>46</v>
      </c>
      <c r="B37" s="20"/>
      <c r="C37" s="20"/>
      <c r="D37" s="20"/>
      <c r="E37" s="96"/>
      <c r="F37" s="175"/>
      <c r="G37" s="212"/>
      <c r="H37" s="37" t="str">
        <f t="shared" si="5"/>
        <v>Attention la case G n'est pas remplie</v>
      </c>
    </row>
    <row r="38" spans="1:8" ht="25" customHeight="1" x14ac:dyDescent="0.25">
      <c r="A38" s="21" t="s">
        <v>120</v>
      </c>
      <c r="B38" s="22"/>
      <c r="C38" s="22"/>
      <c r="D38" s="22"/>
      <c r="E38" s="97"/>
      <c r="F38" s="175"/>
      <c r="G38" s="212"/>
      <c r="H38" s="37" t="str">
        <f t="shared" si="5"/>
        <v>Attention la case G n'est pas remplie</v>
      </c>
    </row>
    <row r="39" spans="1:8" ht="25" customHeight="1" x14ac:dyDescent="0.25">
      <c r="A39" s="21" t="s">
        <v>121</v>
      </c>
      <c r="B39" s="22"/>
      <c r="C39" s="22"/>
      <c r="D39" s="22"/>
      <c r="E39" s="97"/>
      <c r="F39" s="175"/>
      <c r="G39" s="212"/>
      <c r="H39" s="37" t="str">
        <f t="shared" si="5"/>
        <v>Attention la case G n'est pas remplie</v>
      </c>
    </row>
    <row r="40" spans="1:8" ht="25" customHeight="1" thickBot="1" x14ac:dyDescent="0.3">
      <c r="A40" s="23" t="s">
        <v>214</v>
      </c>
      <c r="B40" s="24"/>
      <c r="C40" s="24"/>
      <c r="D40" s="24"/>
      <c r="E40" s="98"/>
      <c r="F40" s="175"/>
      <c r="G40" s="212"/>
      <c r="H40" s="37" t="str">
        <f t="shared" si="5"/>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126</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2" spans="1:7" ht="23.25" customHeight="1" x14ac:dyDescent="0.3"/>
    <row r="53" spans="1:7" ht="39" customHeight="1" x14ac:dyDescent="0.25">
      <c r="D53" s="104"/>
      <c r="E53" s="104"/>
      <c r="F53" s="104"/>
      <c r="G53" s="104"/>
    </row>
    <row r="54" spans="1:7" ht="39" customHeight="1" thickBot="1" x14ac:dyDescent="0.3">
      <c r="A54" s="291" t="s">
        <v>122</v>
      </c>
      <c r="B54" s="292"/>
      <c r="C54" s="292"/>
      <c r="D54" s="292"/>
      <c r="E54" s="292"/>
      <c r="F54" s="292"/>
      <c r="G54" s="292"/>
    </row>
    <row r="55" spans="1:7" ht="39" customHeight="1" thickBot="1" x14ac:dyDescent="0.3">
      <c r="A55" s="293" t="s">
        <v>70</v>
      </c>
      <c r="B55" s="294"/>
      <c r="C55" s="294"/>
      <c r="D55" s="294"/>
      <c r="E55" s="294"/>
      <c r="F55" s="294"/>
      <c r="G55" s="295"/>
    </row>
    <row r="56" spans="1:7" ht="140.15" customHeight="1" thickBot="1" x14ac:dyDescent="0.3">
      <c r="A56" s="296"/>
      <c r="B56" s="297"/>
      <c r="C56" s="297"/>
      <c r="D56" s="297"/>
      <c r="E56" s="297"/>
      <c r="F56" s="297"/>
      <c r="G56" s="298"/>
    </row>
    <row r="57" spans="1:7" ht="39" customHeight="1" thickBot="1" x14ac:dyDescent="0.3">
      <c r="A57" s="299" t="s">
        <v>71</v>
      </c>
      <c r="B57" s="300"/>
      <c r="C57" s="300"/>
      <c r="D57" s="300"/>
      <c r="E57" s="300"/>
      <c r="F57" s="300"/>
      <c r="G57" s="301"/>
    </row>
    <row r="58" spans="1:7" ht="140.15" customHeight="1" thickBot="1" x14ac:dyDescent="0.3">
      <c r="A58" s="296"/>
      <c r="B58" s="297"/>
      <c r="C58" s="297"/>
      <c r="D58" s="297"/>
      <c r="E58" s="297"/>
      <c r="F58" s="297"/>
      <c r="G58" s="298"/>
    </row>
    <row r="59" spans="1:7" ht="39" customHeight="1" thickBot="1" x14ac:dyDescent="0.3">
      <c r="A59" s="302" t="s">
        <v>69</v>
      </c>
      <c r="B59" s="303"/>
      <c r="C59" s="303"/>
      <c r="D59" s="303"/>
      <c r="E59" s="303"/>
      <c r="F59" s="303"/>
      <c r="G59" s="304"/>
    </row>
    <row r="60" spans="1:7" ht="140.15" customHeight="1" thickBot="1" x14ac:dyDescent="0.3">
      <c r="A60" s="296"/>
      <c r="B60" s="297"/>
      <c r="C60" s="297"/>
      <c r="D60" s="297"/>
      <c r="E60" s="297"/>
      <c r="F60" s="297"/>
      <c r="G60" s="298"/>
    </row>
    <row r="61" spans="1:7" ht="39" customHeight="1" thickBot="1" x14ac:dyDescent="0.3">
      <c r="A61" s="293" t="s">
        <v>72</v>
      </c>
      <c r="B61" s="294"/>
      <c r="C61" s="294"/>
      <c r="D61" s="294"/>
      <c r="E61" s="294"/>
      <c r="F61" s="294"/>
      <c r="G61" s="295"/>
    </row>
    <row r="62" spans="1:7" ht="140.15" customHeight="1" thickBot="1" x14ac:dyDescent="0.3">
      <c r="A62" s="296"/>
      <c r="B62" s="297"/>
      <c r="C62" s="297"/>
      <c r="D62" s="297"/>
      <c r="E62" s="297"/>
      <c r="F62" s="297"/>
      <c r="G62" s="298"/>
    </row>
    <row r="63" spans="1:7" ht="39" customHeight="1" thickBot="1" x14ac:dyDescent="0.3">
      <c r="A63" s="293" t="s">
        <v>73</v>
      </c>
      <c r="B63" s="294"/>
      <c r="C63" s="294"/>
      <c r="D63" s="294"/>
      <c r="E63" s="294"/>
      <c r="F63" s="294"/>
      <c r="G63" s="295"/>
    </row>
    <row r="64" spans="1:7" ht="140.15" customHeight="1" thickBot="1" x14ac:dyDescent="0.3">
      <c r="A64" s="296"/>
      <c r="B64" s="297"/>
      <c r="C64" s="297"/>
      <c r="D64" s="297"/>
      <c r="E64" s="297"/>
      <c r="F64" s="297"/>
      <c r="G64" s="298"/>
    </row>
  </sheetData>
  <customSheetViews>
    <customSheetView guid="{05A4635C-9AA5-4788-AE33-0D2B48B9581F}" showPageBreaks="1" showGridLines="0" fitToPage="1" printArea="1" view="pageBreakPreview" topLeftCell="A22">
      <selection activeCell="A40" sqref="A40"/>
      <pageMargins left="0.2" right="0.21"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6">
    <mergeCell ref="F8:G8"/>
    <mergeCell ref="A50:B50"/>
    <mergeCell ref="A51:B51"/>
    <mergeCell ref="A47:B47"/>
    <mergeCell ref="A48:B48"/>
    <mergeCell ref="A49:B49"/>
    <mergeCell ref="B32:B34"/>
    <mergeCell ref="B23:B25"/>
    <mergeCell ref="A44:E44"/>
    <mergeCell ref="A45:B45"/>
    <mergeCell ref="A46:B46"/>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A54:G54"/>
    <mergeCell ref="A55:G55"/>
    <mergeCell ref="A56:G56"/>
    <mergeCell ref="A57:G57"/>
    <mergeCell ref="A58:G58"/>
    <mergeCell ref="A64:G64"/>
    <mergeCell ref="A59:G59"/>
    <mergeCell ref="A60:G60"/>
    <mergeCell ref="A61:G61"/>
    <mergeCell ref="A62:G62"/>
    <mergeCell ref="A63:G63"/>
  </mergeCells>
  <phoneticPr fontId="25" type="noConversion"/>
  <conditionalFormatting sqref="G11:G16">
    <cfRule type="expression" dxfId="6" priority="3" stopIfTrue="1">
      <formula>($C$3="Autre organisme privé")</formula>
    </cfRule>
  </conditionalFormatting>
  <dataValidations xWindow="408" yWindow="426"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500-000000000000}"/>
    <dataValidation allowBlank="1" showErrorMessage="1" prompt="Le financement de personnel permanent n'est pas autorisé." sqref="G11:G17" xr:uid="{00000000-0002-0000-0500-000001000000}"/>
    <dataValidation type="decimal" allowBlank="1" showInputMessage="1" showErrorMessage="1" error="L'aide demandée ne peut supérieure au coût complet du projet par ligne" sqref="G36:G40 G22:G34" xr:uid="{00000000-0002-0000-0500-000002000000}">
      <formula1>0</formula1>
      <formula2>F22</formula2>
    </dataValidation>
    <dataValidation allowBlank="1" showInputMessage="1" showErrorMessage="1" prompt="Merci d'indiquer le nom complet du financeur" sqref="A51:B51" xr:uid="{00000000-0002-0000-0500-000003000000}"/>
    <dataValidation allowBlank="1" showErrorMessage="1" prompt="Merci de contacter le(s) service(s) des ressouces humaines concerné(s) pour obtenir les grilles salariales nécessaire à la réalisation de cette estimation" sqref="B11 B21:B22" xr:uid="{00000000-0002-0000-0500-000004000000}"/>
    <dataValidation type="decimal" allowBlank="1" showErrorMessage="1" error="L'aide demandée ne peut supérieure au coût complet du projet par ligne" prompt="Le financement de personnel permanent n'est pas autorisé." sqref="G18:G20" xr:uid="{00000000-0002-0000-0500-000005000000}">
      <formula1>0</formula1>
      <formula2>F18</formula2>
    </dataValidation>
    <dataValidation type="list" allowBlank="1" showInputMessage="1" showErrorMessage="1" sqref="C46:C50" xr:uid="{00000000-0002-0000-0500-000006000000}">
      <formula1>financeurs</formula1>
    </dataValidation>
    <dataValidation type="list" allowBlank="1" showInputMessage="1" showErrorMessage="1" sqref="E46:E50" xr:uid="{00000000-0002-0000-05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500-000008000000}"/>
    <dataValidation type="decimal" allowBlank="1" showInputMessage="1" showErrorMessage="1" sqref="D12:E20 D23:E34 F36:F40 D46:D50" xr:uid="{00000000-0002-0000-0500-000009000000}">
      <formula1>0</formula1>
      <formula2>1000000000</formula2>
    </dataValidation>
  </dataValidations>
  <printOptions horizontalCentered="1"/>
  <pageMargins left="0.19685039370078741" right="0.19685039370078741" top="0.35433070866141736" bottom="0.31496062992125984" header="0.31496062992125984" footer="0.27559055118110237"/>
  <pageSetup paperSize="9" scale="64"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08" yWindow="426" count="1">
        <x14:dataValidation type="list" allowBlank="1" showInputMessage="1" showErrorMessage="1" xr:uid="{00000000-0002-0000-05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pageSetUpPr fitToPage="1"/>
  </sheetPr>
  <dimension ref="A1:J65"/>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2.453125" style="2" customWidth="1"/>
    <col min="7" max="7" width="18.7265625" style="10" customWidth="1"/>
    <col min="8" max="8" width="32.1796875" style="2" customWidth="1"/>
    <col min="9" max="9" width="28.7265625" style="2" customWidth="1"/>
    <col min="10" max="10" width="6.54296875" style="2" customWidth="1"/>
    <col min="11" max="16384" width="10.81640625" style="2"/>
  </cols>
  <sheetData>
    <row r="1" spans="1:7" ht="52.5" customHeight="1" thickBot="1" x14ac:dyDescent="0.3">
      <c r="A1" s="337" t="s">
        <v>220</v>
      </c>
      <c r="B1" s="338"/>
      <c r="C1" s="338"/>
      <c r="D1" s="338"/>
      <c r="E1" s="338"/>
      <c r="F1" s="338"/>
      <c r="G1" s="339"/>
    </row>
    <row r="2" spans="1:7" ht="20.149999999999999" customHeight="1" x14ac:dyDescent="0.25">
      <c r="A2" s="45"/>
      <c r="B2" s="46"/>
      <c r="C2" s="46"/>
      <c r="D2" s="46"/>
      <c r="E2" s="46"/>
      <c r="F2" s="46"/>
      <c r="G2" s="47"/>
    </row>
    <row r="3" spans="1:7" ht="20.149999999999999" customHeight="1" thickBot="1" x14ac:dyDescent="0.35">
      <c r="A3" s="75" t="s">
        <v>37</v>
      </c>
      <c r="C3" s="334"/>
      <c r="D3" s="335"/>
      <c r="E3" s="335"/>
      <c r="F3" s="46"/>
      <c r="G3" s="47"/>
    </row>
    <row r="4" spans="1:7" ht="18" customHeight="1" thickBot="1" x14ac:dyDescent="0.35">
      <c r="A4" s="75" t="s">
        <v>38</v>
      </c>
      <c r="C4" s="348"/>
      <c r="D4" s="351"/>
      <c r="E4" s="352"/>
      <c r="G4" s="9"/>
    </row>
    <row r="5" spans="1:7" ht="18" customHeight="1" thickBot="1" x14ac:dyDescent="0.35">
      <c r="A5" s="75" t="s">
        <v>29</v>
      </c>
      <c r="C5" s="348"/>
      <c r="D5" s="351"/>
      <c r="E5" s="352"/>
    </row>
    <row r="6" spans="1:7" ht="18" customHeight="1" thickBot="1" x14ac:dyDescent="0.35">
      <c r="A6" s="75" t="s">
        <v>39</v>
      </c>
      <c r="C6" s="348"/>
      <c r="D6" s="349"/>
      <c r="E6" s="350"/>
    </row>
    <row r="7" spans="1:7" ht="18" customHeight="1" thickBot="1" x14ac:dyDescent="0.35">
      <c r="A7" s="75" t="s">
        <v>18</v>
      </c>
      <c r="C7" s="348"/>
      <c r="D7" s="349"/>
      <c r="E7" s="350"/>
    </row>
    <row r="8" spans="1:7" ht="39.65" customHeight="1" thickBot="1" x14ac:dyDescent="0.3">
      <c r="B8" s="2"/>
      <c r="F8" s="330" t="s">
        <v>133</v>
      </c>
      <c r="G8" s="330"/>
    </row>
    <row r="9" spans="1:7" s="8" customFormat="1" ht="30" customHeight="1" thickBot="1" x14ac:dyDescent="0.4">
      <c r="A9" s="11" t="s">
        <v>41</v>
      </c>
      <c r="B9" s="12"/>
      <c r="C9" s="13"/>
      <c r="D9" s="13"/>
      <c r="E9" s="13"/>
      <c r="F9" s="14" t="s">
        <v>110</v>
      </c>
      <c r="G9" s="15" t="s">
        <v>42</v>
      </c>
    </row>
    <row r="10" spans="1:7" s="8" customFormat="1" ht="44.25" customHeight="1" x14ac:dyDescent="0.35">
      <c r="A10" s="16" t="s">
        <v>43</v>
      </c>
      <c r="B10" s="85"/>
      <c r="C10" s="17" t="s">
        <v>106</v>
      </c>
      <c r="D10" s="17" t="s">
        <v>107</v>
      </c>
      <c r="E10" s="18" t="s">
        <v>109</v>
      </c>
      <c r="F10" s="182">
        <f>+F21+F35</f>
        <v>0</v>
      </c>
      <c r="G10" s="183">
        <f>+G21+G35</f>
        <v>0</v>
      </c>
    </row>
    <row r="11" spans="1:7" ht="20.149999999999999" customHeight="1" x14ac:dyDescent="0.35">
      <c r="A11" s="319" t="s">
        <v>44</v>
      </c>
      <c r="B11" s="89" t="s">
        <v>60</v>
      </c>
      <c r="C11" s="308" t="s">
        <v>58</v>
      </c>
      <c r="D11" s="309"/>
      <c r="E11" s="310"/>
      <c r="F11" s="82"/>
      <c r="G11" s="220"/>
    </row>
    <row r="12" spans="1:7" ht="20.149999999999999" customHeight="1" x14ac:dyDescent="0.35">
      <c r="A12" s="320"/>
      <c r="B12" s="313" t="s">
        <v>112</v>
      </c>
      <c r="C12" s="154"/>
      <c r="D12" s="155"/>
      <c r="E12" s="156"/>
      <c r="F12" s="157">
        <f t="shared" ref="F12:F18" si="0">D12*E12</f>
        <v>0</v>
      </c>
      <c r="G12" s="221"/>
    </row>
    <row r="13" spans="1:7" ht="20.149999999999999" customHeight="1" x14ac:dyDescent="0.35">
      <c r="A13" s="320"/>
      <c r="B13" s="313"/>
      <c r="C13" s="154"/>
      <c r="D13" s="155"/>
      <c r="E13" s="156"/>
      <c r="F13" s="157">
        <f t="shared" si="0"/>
        <v>0</v>
      </c>
      <c r="G13" s="221"/>
    </row>
    <row r="14" spans="1:7" ht="20.149999999999999" customHeight="1" x14ac:dyDescent="0.35">
      <c r="A14" s="320"/>
      <c r="B14" s="314"/>
      <c r="C14" s="154"/>
      <c r="D14" s="155"/>
      <c r="E14" s="156"/>
      <c r="F14" s="157">
        <f t="shared" si="0"/>
        <v>0</v>
      </c>
      <c r="G14" s="221"/>
    </row>
    <row r="15" spans="1:7" ht="20.149999999999999" customHeight="1" x14ac:dyDescent="0.35">
      <c r="A15" s="321"/>
      <c r="B15" s="318" t="s">
        <v>113</v>
      </c>
      <c r="C15" s="158"/>
      <c r="D15" s="158"/>
      <c r="E15" s="159"/>
      <c r="F15" s="160">
        <f t="shared" si="0"/>
        <v>0</v>
      </c>
      <c r="G15" s="221"/>
    </row>
    <row r="16" spans="1:7"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IF($G19="","Attention la case G n'est pas remplie","ok")</f>
        <v>Attention la case G n'est pas remplie</v>
      </c>
    </row>
    <row r="20" spans="1:8" ht="20.149999999999999" customHeight="1" x14ac:dyDescent="0.35">
      <c r="A20" s="321"/>
      <c r="B20" s="313"/>
      <c r="C20" s="158"/>
      <c r="D20" s="158"/>
      <c r="E20" s="159"/>
      <c r="F20" s="160">
        <f>D20*E20</f>
        <v>0</v>
      </c>
      <c r="G20" s="212"/>
      <c r="H20" s="37" t="str">
        <f>IF($G20="","Attention la case G n'est pas remplie","ok")</f>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1">D23*E23</f>
        <v>0</v>
      </c>
      <c r="G23" s="168"/>
      <c r="H23" s="208"/>
    </row>
    <row r="24" spans="1:8" ht="20.149999999999999" customHeight="1" x14ac:dyDescent="0.25">
      <c r="A24" s="321"/>
      <c r="B24" s="316"/>
      <c r="C24" s="162"/>
      <c r="D24" s="162"/>
      <c r="E24" s="162"/>
      <c r="F24" s="167">
        <f t="shared" si="1"/>
        <v>0</v>
      </c>
      <c r="G24" s="168"/>
      <c r="H24" s="208"/>
    </row>
    <row r="25" spans="1:8" ht="20.149999999999999" customHeight="1" x14ac:dyDescent="0.25">
      <c r="A25" s="321"/>
      <c r="B25" s="317"/>
      <c r="C25" s="162"/>
      <c r="D25" s="162"/>
      <c r="E25" s="162"/>
      <c r="F25" s="167">
        <f t="shared" si="1"/>
        <v>0</v>
      </c>
      <c r="G25" s="168"/>
      <c r="H25" s="208"/>
    </row>
    <row r="26" spans="1:8" ht="20.149999999999999" customHeight="1" x14ac:dyDescent="0.25">
      <c r="A26" s="321"/>
      <c r="B26" s="318" t="s">
        <v>117</v>
      </c>
      <c r="C26" s="162"/>
      <c r="D26" s="162"/>
      <c r="E26" s="162"/>
      <c r="F26" s="160">
        <f t="shared" si="1"/>
        <v>0</v>
      </c>
      <c r="G26" s="212"/>
      <c r="H26" s="37" t="str">
        <f>IF($G26="","Attention la case G n'est pas remplie","ok")</f>
        <v>Attention la case G n'est pas remplie</v>
      </c>
    </row>
    <row r="27" spans="1:8" ht="20.149999999999999" customHeight="1" x14ac:dyDescent="0.25">
      <c r="A27" s="321"/>
      <c r="B27" s="313"/>
      <c r="C27" s="162"/>
      <c r="D27" s="162"/>
      <c r="E27" s="162"/>
      <c r="F27" s="160">
        <f t="shared" si="1"/>
        <v>0</v>
      </c>
      <c r="G27" s="212"/>
      <c r="H27" s="37" t="str">
        <f>IF($G27="","Attention la case G n'est pas remplie","ok")</f>
        <v>Attention la case G n'est pas remplie</v>
      </c>
    </row>
    <row r="28" spans="1:8" ht="20.149999999999999" customHeight="1" x14ac:dyDescent="0.25">
      <c r="A28" s="321"/>
      <c r="B28" s="313"/>
      <c r="C28" s="162"/>
      <c r="D28" s="162"/>
      <c r="E28" s="162"/>
      <c r="F28" s="160">
        <f t="shared" si="1"/>
        <v>0</v>
      </c>
      <c r="G28" s="212"/>
      <c r="H28" s="37" t="str">
        <f>IF($G28="","Attention la case G n'est pas remplie","ok")</f>
        <v>Attention la case G n'est pas remplie</v>
      </c>
    </row>
    <row r="29" spans="1:8" ht="20.149999999999999" customHeight="1" x14ac:dyDescent="0.25">
      <c r="A29" s="320"/>
      <c r="B29" s="315" t="s">
        <v>116</v>
      </c>
      <c r="C29" s="169"/>
      <c r="D29" s="162"/>
      <c r="E29" s="162"/>
      <c r="F29" s="170">
        <f t="shared" si="1"/>
        <v>0</v>
      </c>
      <c r="G29" s="168"/>
      <c r="H29" s="208"/>
    </row>
    <row r="30" spans="1:8" ht="20.149999999999999" customHeight="1" x14ac:dyDescent="0.25">
      <c r="A30" s="320"/>
      <c r="B30" s="316"/>
      <c r="C30" s="169"/>
      <c r="D30" s="162"/>
      <c r="E30" s="162"/>
      <c r="F30" s="170">
        <f t="shared" si="1"/>
        <v>0</v>
      </c>
      <c r="G30" s="168"/>
      <c r="H30" s="208"/>
    </row>
    <row r="31" spans="1:8" ht="20.149999999999999" customHeight="1" x14ac:dyDescent="0.25">
      <c r="A31" s="320"/>
      <c r="B31" s="317"/>
      <c r="C31" s="169"/>
      <c r="D31" s="162"/>
      <c r="E31" s="162"/>
      <c r="F31" s="170">
        <f t="shared" si="1"/>
        <v>0</v>
      </c>
      <c r="G31" s="168"/>
      <c r="H31" s="208"/>
    </row>
    <row r="32" spans="1:8" ht="20.149999999999999" customHeight="1" x14ac:dyDescent="0.25">
      <c r="A32" s="321"/>
      <c r="B32" s="318" t="s">
        <v>118</v>
      </c>
      <c r="C32" s="162"/>
      <c r="D32" s="162"/>
      <c r="E32" s="162"/>
      <c r="F32" s="170">
        <f t="shared" si="1"/>
        <v>0</v>
      </c>
      <c r="G32" s="212"/>
      <c r="H32" s="37" t="str">
        <f>IF($G32="","Attention la case G n'est pas remplie","ok")</f>
        <v>Attention la case G n'est pas remplie</v>
      </c>
    </row>
    <row r="33" spans="1:10" ht="20.149999999999999" customHeight="1" x14ac:dyDescent="0.25">
      <c r="A33" s="321"/>
      <c r="B33" s="313"/>
      <c r="C33" s="171"/>
      <c r="D33" s="171"/>
      <c r="E33" s="171"/>
      <c r="F33" s="170">
        <f t="shared" si="1"/>
        <v>0</v>
      </c>
      <c r="G33" s="213"/>
      <c r="H33" s="37" t="str">
        <f>IF($G33="","Attention la case G n'est pas remplie","ok")</f>
        <v>Attention la case G n'est pas remplie</v>
      </c>
      <c r="J33" s="215"/>
    </row>
    <row r="34" spans="1:10" ht="20.149999999999999" customHeight="1" x14ac:dyDescent="0.25">
      <c r="A34" s="321"/>
      <c r="B34" s="313"/>
      <c r="C34" s="171"/>
      <c r="D34" s="171"/>
      <c r="E34" s="171"/>
      <c r="F34" s="170">
        <f t="shared" si="1"/>
        <v>0</v>
      </c>
      <c r="G34" s="214"/>
      <c r="H34" s="37" t="str">
        <f>IF($G34="","Attention la case G n'est pas remplie","ok")</f>
        <v>Attention la case G n'est pas remplie</v>
      </c>
    </row>
    <row r="35" spans="1:10" ht="25" customHeight="1" thickBot="1" x14ac:dyDescent="0.3">
      <c r="A35" s="321"/>
      <c r="B35" s="92"/>
      <c r="C35" s="172" t="s">
        <v>45</v>
      </c>
      <c r="D35" s="172">
        <f>SUM(D22:D32)</f>
        <v>0</v>
      </c>
      <c r="E35" s="172">
        <f>SUM(E22:E32)</f>
        <v>0</v>
      </c>
      <c r="F35" s="173">
        <f>SUM(F22:F34)</f>
        <v>0</v>
      </c>
      <c r="G35" s="174">
        <f>SUM(G22:G34)</f>
        <v>0</v>
      </c>
      <c r="H35" s="208"/>
    </row>
    <row r="36" spans="1:10" ht="25" customHeight="1" x14ac:dyDescent="0.25">
      <c r="A36" s="93" t="s">
        <v>119</v>
      </c>
      <c r="B36" s="94"/>
      <c r="C36" s="94"/>
      <c r="D36" s="94"/>
      <c r="E36" s="95"/>
      <c r="F36" s="175"/>
      <c r="G36" s="212"/>
      <c r="H36" s="37" t="str">
        <f>IF($G36="","Attention la case G n'est pas remplie","ok")</f>
        <v>Attention la case G n'est pas remplie</v>
      </c>
    </row>
    <row r="37" spans="1:10" ht="25" customHeight="1" x14ac:dyDescent="0.25">
      <c r="A37" s="19" t="s">
        <v>46</v>
      </c>
      <c r="B37" s="20"/>
      <c r="C37" s="20"/>
      <c r="D37" s="20"/>
      <c r="E37" s="96"/>
      <c r="F37" s="175"/>
      <c r="G37" s="212"/>
      <c r="H37" s="37" t="str">
        <f>IF($G37="","Attention la case G n'est pas remplie","ok")</f>
        <v>Attention la case G n'est pas remplie</v>
      </c>
    </row>
    <row r="38" spans="1:10" ht="25" customHeight="1" x14ac:dyDescent="0.25">
      <c r="A38" s="21" t="s">
        <v>120</v>
      </c>
      <c r="B38" s="22"/>
      <c r="C38" s="22"/>
      <c r="D38" s="22"/>
      <c r="E38" s="97"/>
      <c r="F38" s="175"/>
      <c r="G38" s="212"/>
      <c r="H38" s="37" t="str">
        <f>IF($G38="","Attention la case G n'est pas remplie","ok")</f>
        <v>Attention la case G n'est pas remplie</v>
      </c>
    </row>
    <row r="39" spans="1:10" ht="25" customHeight="1" x14ac:dyDescent="0.25">
      <c r="A39" s="21" t="s">
        <v>121</v>
      </c>
      <c r="B39" s="22"/>
      <c r="C39" s="22"/>
      <c r="D39" s="22"/>
      <c r="E39" s="97"/>
      <c r="F39" s="175"/>
      <c r="G39" s="212"/>
      <c r="H39" s="37" t="str">
        <f>IF($G39="","Attention la case G n'est pas remplie","ok")</f>
        <v>Attention la case G n'est pas remplie</v>
      </c>
    </row>
    <row r="40" spans="1:10" ht="25" customHeight="1" thickBot="1" x14ac:dyDescent="0.3">
      <c r="A40" s="23" t="s">
        <v>214</v>
      </c>
      <c r="B40" s="24"/>
      <c r="C40" s="24"/>
      <c r="D40" s="24"/>
      <c r="E40" s="98"/>
      <c r="F40" s="175"/>
      <c r="G40" s="212"/>
      <c r="H40" s="37" t="str">
        <f>IF($G40="","Attention la case G n'est pas remplie","ok")</f>
        <v>Attention la case G n'est pas remplie</v>
      </c>
    </row>
    <row r="41" spans="1:10" ht="25" customHeight="1" thickBot="1" x14ac:dyDescent="0.35">
      <c r="A41" s="25" t="s">
        <v>47</v>
      </c>
      <c r="B41" s="26"/>
      <c r="C41" s="26"/>
      <c r="D41" s="26"/>
      <c r="E41" s="99"/>
      <c r="F41" s="176">
        <f>SUM(F36:F40)+F10</f>
        <v>0</v>
      </c>
      <c r="G41" s="177">
        <f>SUM(G36:G40)+G10</f>
        <v>0</v>
      </c>
      <c r="H41" s="219" t="s">
        <v>136</v>
      </c>
    </row>
    <row r="42" spans="1:10" ht="25" customHeight="1" thickBot="1" x14ac:dyDescent="0.35">
      <c r="B42" s="27"/>
      <c r="C42" s="27"/>
      <c r="D42" s="27"/>
      <c r="E42" s="28" t="s">
        <v>48</v>
      </c>
      <c r="F42" s="216" t="e">
        <f>G41/F41</f>
        <v>#DIV/0!</v>
      </c>
      <c r="G42" s="29"/>
    </row>
    <row r="43" spans="1:10" ht="13.5" thickBot="1" x14ac:dyDescent="0.35"/>
    <row r="44" spans="1:10" ht="25" customHeight="1" thickBot="1" x14ac:dyDescent="0.35">
      <c r="A44" s="305" t="s">
        <v>127</v>
      </c>
      <c r="B44" s="306"/>
      <c r="C44" s="306"/>
      <c r="D44" s="306"/>
      <c r="E44" s="307"/>
      <c r="F44" s="32"/>
    </row>
    <row r="45" spans="1:10" ht="26.5" thickBot="1" x14ac:dyDescent="0.35">
      <c r="A45" s="326" t="s">
        <v>14</v>
      </c>
      <c r="B45" s="327"/>
      <c r="C45" s="33" t="s">
        <v>15</v>
      </c>
      <c r="D45" s="33" t="s">
        <v>16</v>
      </c>
      <c r="E45" s="34" t="s">
        <v>17</v>
      </c>
      <c r="F45" s="3"/>
    </row>
    <row r="46" spans="1:10" s="37" customFormat="1" ht="25" customHeight="1" x14ac:dyDescent="0.25">
      <c r="A46" s="328"/>
      <c r="B46" s="329"/>
      <c r="C46" s="35"/>
      <c r="D46" s="178"/>
      <c r="E46" s="36"/>
      <c r="G46" s="38"/>
    </row>
    <row r="47" spans="1:10" s="37" customFormat="1" ht="25" customHeight="1" x14ac:dyDescent="0.25">
      <c r="A47" s="311"/>
      <c r="B47" s="312"/>
      <c r="C47" s="39"/>
      <c r="D47" s="179"/>
      <c r="E47" s="40"/>
      <c r="G47" s="38"/>
    </row>
    <row r="48" spans="1:10"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291" t="s">
        <v>122</v>
      </c>
      <c r="B55" s="292"/>
      <c r="C55" s="292"/>
      <c r="D55" s="292"/>
      <c r="E55" s="292"/>
      <c r="F55" s="292"/>
      <c r="G55" s="292"/>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customSheetViews>
    <customSheetView guid="{05A4635C-9AA5-4788-AE33-0D2B48B9581F}" showPageBreaks="1" showGridLines="0" fitToPage="1" printArea="1" view="pageBreakPreview" topLeftCell="A25">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6">
    <mergeCell ref="F8:G8"/>
    <mergeCell ref="A50:B50"/>
    <mergeCell ref="A51:B51"/>
    <mergeCell ref="A47:B47"/>
    <mergeCell ref="A48:B48"/>
    <mergeCell ref="A49:B49"/>
    <mergeCell ref="B32:B34"/>
    <mergeCell ref="B23:B25"/>
    <mergeCell ref="A44:E44"/>
    <mergeCell ref="A45:B45"/>
    <mergeCell ref="A46:B46"/>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A55:G55"/>
    <mergeCell ref="A56:G56"/>
    <mergeCell ref="A57:G57"/>
    <mergeCell ref="A58:G58"/>
    <mergeCell ref="A59:G59"/>
    <mergeCell ref="A65:G65"/>
    <mergeCell ref="A60:G60"/>
    <mergeCell ref="A61:G61"/>
    <mergeCell ref="A62:G62"/>
    <mergeCell ref="A63:G63"/>
    <mergeCell ref="A64:G64"/>
  </mergeCells>
  <phoneticPr fontId="25" type="noConversion"/>
  <conditionalFormatting sqref="G11:G16">
    <cfRule type="expression" dxfId="5" priority="3" stopIfTrue="1">
      <formula>($C$3="Autre organisme privé")</formula>
    </cfRule>
  </conditionalFormatting>
  <dataValidations xWindow="769" yWindow="560" count="10">
    <dataValidation allowBlank="1" showInputMessage="1" showErrorMessage="1" prompt="Merci de contacter le(s) service(s) des ressouces humaines concerné(s) pour obtenir les grilles salariales nécessaire à la réalisation de cette estimation" sqref="B26:B29 B32:B34 B12:B19 B23" xr:uid="{00000000-0002-0000-0600-000000000000}"/>
    <dataValidation allowBlank="1" showErrorMessage="1" prompt="Le financement de personnel permanent n'est pas autorisé." sqref="G11:G17" xr:uid="{00000000-0002-0000-0600-000001000000}"/>
    <dataValidation type="decimal" allowBlank="1" showInputMessage="1" showErrorMessage="1" error="L'aide demandée ne peut supérieure au coût complet du projet par ligne" sqref="G36:G40 G22:G34" xr:uid="{00000000-0002-0000-0600-000002000000}">
      <formula1>0</formula1>
      <formula2>F22</formula2>
    </dataValidation>
    <dataValidation allowBlank="1" showInputMessage="1" showErrorMessage="1" prompt="Merci d'indiquer le nom complet du financeur" sqref="A51:B51" xr:uid="{00000000-0002-0000-0600-000003000000}"/>
    <dataValidation allowBlank="1" showErrorMessage="1" prompt="Merci de contacter le(s) service(s) des ressouces humaines concerné(s) pour obtenir les grilles salariales nécessaire à la réalisation de cette estimation" sqref="B11 B21:B22" xr:uid="{00000000-0002-0000-0600-000004000000}"/>
    <dataValidation type="decimal" allowBlank="1" showErrorMessage="1" error="L'aide demandée ne peut supérieure au coût complet du projet par ligne" prompt="Le financement de personnel permanent n'est pas autorisé." sqref="G18:G20" xr:uid="{00000000-0002-0000-0600-000005000000}">
      <formula1>0</formula1>
      <formula2>F18</formula2>
    </dataValidation>
    <dataValidation type="list" allowBlank="1" showInputMessage="1" showErrorMessage="1" sqref="C46:C50" xr:uid="{00000000-0002-0000-0600-000006000000}">
      <formula1>financeurs</formula1>
    </dataValidation>
    <dataValidation type="list" allowBlank="1" showInputMessage="1" showErrorMessage="1" sqref="E46:E50" xr:uid="{00000000-0002-0000-0600-00000700000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600-000008000000}"/>
    <dataValidation type="decimal" allowBlank="1" showInputMessage="1" showErrorMessage="1" sqref="D12:E20 D23:E34 F36:F40 D46:D50" xr:uid="{00000000-0002-0000-06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769" yWindow="560" count="1">
        <x14:dataValidation type="list" allowBlank="1" showInputMessage="1" showErrorMessage="1" xr:uid="{00000000-0002-0000-0600-00000A000000}">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1"/>
    <pageSetUpPr fitToPage="1"/>
  </sheetPr>
  <dimension ref="A1:H65"/>
  <sheetViews>
    <sheetView showGridLines="0" zoomScale="70" zoomScaleNormal="70" zoomScaleSheetLayoutView="100" workbookViewId="0">
      <selection sqref="A1:G1"/>
    </sheetView>
  </sheetViews>
  <sheetFormatPr baseColWidth="10" defaultColWidth="10.81640625" defaultRowHeight="13" x14ac:dyDescent="0.3"/>
  <cols>
    <col min="1" max="1" width="5.1796875" style="2" customWidth="1"/>
    <col min="2" max="2" width="49.453125" style="8" customWidth="1"/>
    <col min="3" max="3" width="27.453125" style="2" customWidth="1"/>
    <col min="4" max="5" width="18.7265625" style="2" customWidth="1"/>
    <col min="6" max="6" width="22.1796875" style="2" customWidth="1"/>
    <col min="7" max="7" width="18.7265625" style="10" customWidth="1"/>
    <col min="8" max="8" width="32.1796875" style="2" customWidth="1"/>
    <col min="9" max="9" width="23" style="2" customWidth="1"/>
    <col min="10" max="10" width="5.26953125" style="2" customWidth="1"/>
    <col min="11" max="16384" width="10.81640625" style="2"/>
  </cols>
  <sheetData>
    <row r="1" spans="1:8" ht="52.5" customHeight="1" thickBot="1" x14ac:dyDescent="0.3">
      <c r="A1" s="337" t="s">
        <v>221</v>
      </c>
      <c r="B1" s="338"/>
      <c r="C1" s="338"/>
      <c r="D1" s="338"/>
      <c r="E1" s="338"/>
      <c r="F1" s="338"/>
      <c r="G1" s="339"/>
    </row>
    <row r="2" spans="1:8" ht="20.149999999999999" customHeight="1" x14ac:dyDescent="0.25">
      <c r="A2" s="45"/>
      <c r="B2" s="46"/>
      <c r="C2" s="46"/>
      <c r="D2" s="46"/>
      <c r="E2" s="46"/>
      <c r="F2" s="46"/>
      <c r="G2" s="47"/>
    </row>
    <row r="3" spans="1:8" ht="20.149999999999999" customHeight="1" thickBot="1" x14ac:dyDescent="0.35">
      <c r="A3" s="75" t="s">
        <v>37</v>
      </c>
      <c r="C3" s="334"/>
      <c r="D3" s="335"/>
      <c r="E3" s="335"/>
      <c r="F3" s="46"/>
      <c r="G3" s="47"/>
    </row>
    <row r="4" spans="1:8" ht="18" customHeight="1" thickBot="1" x14ac:dyDescent="0.35">
      <c r="A4" s="75" t="s">
        <v>38</v>
      </c>
      <c r="C4" s="348"/>
      <c r="D4" s="351"/>
      <c r="E4" s="352"/>
      <c r="G4" s="9"/>
    </row>
    <row r="5" spans="1:8" ht="18" customHeight="1" thickBot="1" x14ac:dyDescent="0.35">
      <c r="A5" s="75" t="s">
        <v>29</v>
      </c>
      <c r="C5" s="348"/>
      <c r="D5" s="351"/>
      <c r="E5" s="352"/>
      <c r="H5" s="215"/>
    </row>
    <row r="6" spans="1:8" ht="18" customHeight="1" thickBot="1" x14ac:dyDescent="0.35">
      <c r="A6" s="75" t="s">
        <v>39</v>
      </c>
      <c r="C6" s="348"/>
      <c r="D6" s="349"/>
      <c r="E6" s="350"/>
    </row>
    <row r="7" spans="1:8" ht="18" customHeight="1" thickBot="1" x14ac:dyDescent="0.35">
      <c r="A7" s="75" t="s">
        <v>18</v>
      </c>
      <c r="C7" s="348"/>
      <c r="D7" s="349"/>
      <c r="E7" s="350"/>
    </row>
    <row r="8" spans="1:8" ht="38.15" customHeight="1" thickBot="1" x14ac:dyDescent="0.3">
      <c r="B8" s="2"/>
      <c r="F8" s="330" t="s">
        <v>133</v>
      </c>
      <c r="G8" s="330"/>
    </row>
    <row r="9" spans="1:8" s="8" customFormat="1" ht="30" customHeight="1" thickBot="1" x14ac:dyDescent="0.4">
      <c r="A9" s="11" t="s">
        <v>41</v>
      </c>
      <c r="B9" s="12"/>
      <c r="C9" s="13"/>
      <c r="D9" s="13"/>
      <c r="E9" s="13"/>
      <c r="F9" s="14" t="s">
        <v>110</v>
      </c>
      <c r="G9" s="15" t="s">
        <v>42</v>
      </c>
    </row>
    <row r="10" spans="1:8" s="8" customFormat="1" ht="44.25" customHeight="1" x14ac:dyDescent="0.35">
      <c r="A10" s="16" t="s">
        <v>43</v>
      </c>
      <c r="B10" s="85"/>
      <c r="C10" s="17" t="s">
        <v>106</v>
      </c>
      <c r="D10" s="17" t="s">
        <v>107</v>
      </c>
      <c r="E10" s="18" t="s">
        <v>109</v>
      </c>
      <c r="F10" s="182">
        <f>+F21+F35</f>
        <v>0</v>
      </c>
      <c r="G10" s="183">
        <f>+G21+G35</f>
        <v>0</v>
      </c>
    </row>
    <row r="11" spans="1:8" ht="20.149999999999999" customHeight="1" x14ac:dyDescent="0.35">
      <c r="A11" s="319" t="s">
        <v>44</v>
      </c>
      <c r="B11" s="89" t="s">
        <v>60</v>
      </c>
      <c r="C11" s="308" t="s">
        <v>58</v>
      </c>
      <c r="D11" s="309"/>
      <c r="E11" s="310"/>
      <c r="F11" s="82"/>
      <c r="G11" s="220"/>
    </row>
    <row r="12" spans="1:8" ht="20.149999999999999" customHeight="1" x14ac:dyDescent="0.35">
      <c r="A12" s="320"/>
      <c r="B12" s="313" t="s">
        <v>112</v>
      </c>
      <c r="C12" s="154"/>
      <c r="D12" s="155"/>
      <c r="E12" s="156"/>
      <c r="F12" s="157">
        <f t="shared" ref="F12:F18" si="0">D12*E12</f>
        <v>0</v>
      </c>
      <c r="G12" s="221"/>
    </row>
    <row r="13" spans="1:8" ht="20.149999999999999" customHeight="1" x14ac:dyDescent="0.35">
      <c r="A13" s="320"/>
      <c r="B13" s="313"/>
      <c r="C13" s="154"/>
      <c r="D13" s="155"/>
      <c r="E13" s="156"/>
      <c r="F13" s="157">
        <f t="shared" si="0"/>
        <v>0</v>
      </c>
      <c r="G13" s="221"/>
    </row>
    <row r="14" spans="1:8" ht="20.149999999999999" customHeight="1" x14ac:dyDescent="0.35">
      <c r="A14" s="320"/>
      <c r="B14" s="314"/>
      <c r="C14" s="154"/>
      <c r="D14" s="155"/>
      <c r="E14" s="156"/>
      <c r="F14" s="157">
        <f t="shared" si="0"/>
        <v>0</v>
      </c>
      <c r="G14" s="221"/>
    </row>
    <row r="15" spans="1:8" ht="20.149999999999999" customHeight="1" x14ac:dyDescent="0.35">
      <c r="A15" s="321"/>
      <c r="B15" s="318" t="s">
        <v>113</v>
      </c>
      <c r="C15" s="158"/>
      <c r="D15" s="158"/>
      <c r="E15" s="159"/>
      <c r="F15" s="160">
        <f t="shared" si="0"/>
        <v>0</v>
      </c>
      <c r="G15" s="221"/>
    </row>
    <row r="16" spans="1:8" ht="20.149999999999999" customHeight="1" x14ac:dyDescent="0.35">
      <c r="A16" s="320"/>
      <c r="B16" s="313"/>
      <c r="C16" s="161"/>
      <c r="D16" s="158"/>
      <c r="E16" s="159"/>
      <c r="F16" s="160">
        <f t="shared" si="0"/>
        <v>0</v>
      </c>
      <c r="G16" s="221"/>
    </row>
    <row r="17" spans="1:8" ht="20.149999999999999" customHeight="1" x14ac:dyDescent="0.35">
      <c r="A17" s="320"/>
      <c r="B17" s="313"/>
      <c r="C17" s="161"/>
      <c r="D17" s="158"/>
      <c r="E17" s="159"/>
      <c r="F17" s="160">
        <f t="shared" si="0"/>
        <v>0</v>
      </c>
      <c r="G17" s="221"/>
    </row>
    <row r="18" spans="1:8" ht="20.149999999999999" customHeight="1" x14ac:dyDescent="0.25">
      <c r="A18" s="320"/>
      <c r="B18" s="318" t="s">
        <v>114</v>
      </c>
      <c r="C18" s="161"/>
      <c r="D18" s="162"/>
      <c r="E18" s="162"/>
      <c r="F18" s="160">
        <f t="shared" si="0"/>
        <v>0</v>
      </c>
      <c r="G18" s="212"/>
      <c r="H18" s="37" t="str">
        <f>IF($G18="","Attention la case G n'est pas remplie","ok")</f>
        <v>Attention la case G n'est pas remplie</v>
      </c>
    </row>
    <row r="19" spans="1:8" ht="20.149999999999999" customHeight="1" x14ac:dyDescent="0.35">
      <c r="A19" s="320"/>
      <c r="B19" s="313"/>
      <c r="C19" s="161"/>
      <c r="D19" s="158"/>
      <c r="E19" s="159"/>
      <c r="F19" s="160">
        <f>D19*E19</f>
        <v>0</v>
      </c>
      <c r="G19" s="212"/>
      <c r="H19" s="37" t="str">
        <f>IF($G19="","Attention la case G n'est pas remplie","ok")</f>
        <v>Attention la case G n'est pas remplie</v>
      </c>
    </row>
    <row r="20" spans="1:8" ht="20.149999999999999" customHeight="1" x14ac:dyDescent="0.35">
      <c r="A20" s="321"/>
      <c r="B20" s="313"/>
      <c r="C20" s="158"/>
      <c r="D20" s="158"/>
      <c r="E20" s="159"/>
      <c r="F20" s="160">
        <f>D20*E20</f>
        <v>0</v>
      </c>
      <c r="G20" s="212"/>
      <c r="H20" s="37" t="str">
        <f>IF($G20="","Attention la case G n'est pas remplie","ok")</f>
        <v>Attention la case G n'est pas remplie</v>
      </c>
    </row>
    <row r="21" spans="1:8" ht="20.149999999999999" customHeight="1" x14ac:dyDescent="0.25">
      <c r="A21" s="321"/>
      <c r="B21" s="91"/>
      <c r="C21" s="163" t="s">
        <v>45</v>
      </c>
      <c r="D21" s="164">
        <f>SUM(D11:D20)</f>
        <v>0</v>
      </c>
      <c r="E21" s="164">
        <f>SUM(E11:E20)</f>
        <v>0</v>
      </c>
      <c r="F21" s="165">
        <f>SUM(F11:F20)</f>
        <v>0</v>
      </c>
      <c r="G21" s="166">
        <f>SUM(G11:G20)</f>
        <v>0</v>
      </c>
      <c r="H21" s="208"/>
    </row>
    <row r="22" spans="1:8" ht="20.149999999999999" customHeight="1" x14ac:dyDescent="0.25">
      <c r="A22" s="321"/>
      <c r="B22" s="90"/>
      <c r="C22" s="308" t="s">
        <v>59</v>
      </c>
      <c r="D22" s="309"/>
      <c r="E22" s="310"/>
      <c r="F22" s="83"/>
      <c r="G22" s="86"/>
      <c r="H22" s="208"/>
    </row>
    <row r="23" spans="1:8" ht="20.149999999999999" customHeight="1" x14ac:dyDescent="0.25">
      <c r="A23" s="321"/>
      <c r="B23" s="315" t="s">
        <v>115</v>
      </c>
      <c r="C23" s="162"/>
      <c r="D23" s="162"/>
      <c r="E23" s="162"/>
      <c r="F23" s="167">
        <f t="shared" ref="F23:F34" si="1">D23*E23</f>
        <v>0</v>
      </c>
      <c r="G23" s="168"/>
      <c r="H23" s="208"/>
    </row>
    <row r="24" spans="1:8" ht="20.149999999999999" customHeight="1" x14ac:dyDescent="0.25">
      <c r="A24" s="321"/>
      <c r="B24" s="316"/>
      <c r="C24" s="162"/>
      <c r="D24" s="162"/>
      <c r="E24" s="162"/>
      <c r="F24" s="167">
        <f t="shared" si="1"/>
        <v>0</v>
      </c>
      <c r="G24" s="168"/>
      <c r="H24" s="208"/>
    </row>
    <row r="25" spans="1:8" ht="20.149999999999999" customHeight="1" x14ac:dyDescent="0.25">
      <c r="A25" s="321"/>
      <c r="B25" s="317"/>
      <c r="C25" s="162"/>
      <c r="D25" s="162"/>
      <c r="E25" s="162"/>
      <c r="F25" s="167">
        <f t="shared" si="1"/>
        <v>0</v>
      </c>
      <c r="G25" s="168"/>
      <c r="H25" s="208"/>
    </row>
    <row r="26" spans="1:8" ht="20.149999999999999" customHeight="1" x14ac:dyDescent="0.25">
      <c r="A26" s="321"/>
      <c r="B26" s="318" t="s">
        <v>117</v>
      </c>
      <c r="C26" s="162"/>
      <c r="D26" s="162"/>
      <c r="E26" s="162"/>
      <c r="F26" s="160">
        <f t="shared" si="1"/>
        <v>0</v>
      </c>
      <c r="G26" s="212"/>
      <c r="H26" s="37" t="str">
        <f>IF($G26="","Attention la case G n'est pas remplie","ok")</f>
        <v>Attention la case G n'est pas remplie</v>
      </c>
    </row>
    <row r="27" spans="1:8" ht="20.149999999999999" customHeight="1" x14ac:dyDescent="0.25">
      <c r="A27" s="321"/>
      <c r="B27" s="313"/>
      <c r="C27" s="162"/>
      <c r="D27" s="162"/>
      <c r="E27" s="162"/>
      <c r="F27" s="160">
        <f t="shared" si="1"/>
        <v>0</v>
      </c>
      <c r="G27" s="212"/>
      <c r="H27" s="37" t="str">
        <f>IF($G27="","Attention la case G n'est pas remplie","ok")</f>
        <v>Attention la case G n'est pas remplie</v>
      </c>
    </row>
    <row r="28" spans="1:8" ht="20.149999999999999" customHeight="1" x14ac:dyDescent="0.25">
      <c r="A28" s="321"/>
      <c r="B28" s="313"/>
      <c r="C28" s="162"/>
      <c r="D28" s="162"/>
      <c r="E28" s="162"/>
      <c r="F28" s="160">
        <f t="shared" si="1"/>
        <v>0</v>
      </c>
      <c r="G28" s="212"/>
      <c r="H28" s="37" t="str">
        <f>IF($G28="","Attention la case G n'est pas remplie","ok")</f>
        <v>Attention la case G n'est pas remplie</v>
      </c>
    </row>
    <row r="29" spans="1:8" ht="20.149999999999999" customHeight="1" x14ac:dyDescent="0.25">
      <c r="A29" s="320"/>
      <c r="B29" s="315" t="s">
        <v>116</v>
      </c>
      <c r="C29" s="169"/>
      <c r="D29" s="162"/>
      <c r="E29" s="162"/>
      <c r="F29" s="170">
        <f t="shared" si="1"/>
        <v>0</v>
      </c>
      <c r="G29" s="168"/>
      <c r="H29" s="208"/>
    </row>
    <row r="30" spans="1:8" ht="20.149999999999999" customHeight="1" x14ac:dyDescent="0.25">
      <c r="A30" s="320"/>
      <c r="B30" s="316"/>
      <c r="C30" s="169"/>
      <c r="D30" s="162"/>
      <c r="E30" s="162"/>
      <c r="F30" s="170">
        <f t="shared" si="1"/>
        <v>0</v>
      </c>
      <c r="G30" s="168"/>
      <c r="H30" s="208"/>
    </row>
    <row r="31" spans="1:8" ht="20.149999999999999" customHeight="1" x14ac:dyDescent="0.25">
      <c r="A31" s="320"/>
      <c r="B31" s="317"/>
      <c r="C31" s="169"/>
      <c r="D31" s="162"/>
      <c r="E31" s="162"/>
      <c r="F31" s="170">
        <f t="shared" si="1"/>
        <v>0</v>
      </c>
      <c r="G31" s="168"/>
      <c r="H31" s="208"/>
    </row>
    <row r="32" spans="1:8" ht="20.149999999999999" customHeight="1" x14ac:dyDescent="0.25">
      <c r="A32" s="321"/>
      <c r="B32" s="318" t="s">
        <v>118</v>
      </c>
      <c r="C32" s="162"/>
      <c r="D32" s="162"/>
      <c r="E32" s="162"/>
      <c r="F32" s="170">
        <f t="shared" si="1"/>
        <v>0</v>
      </c>
      <c r="G32" s="212"/>
      <c r="H32" s="37" t="str">
        <f>IF($G32="","Attention la case G n'est pas remplie","ok")</f>
        <v>Attention la case G n'est pas remplie</v>
      </c>
    </row>
    <row r="33" spans="1:8" ht="20.149999999999999" customHeight="1" x14ac:dyDescent="0.25">
      <c r="A33" s="321"/>
      <c r="B33" s="313"/>
      <c r="C33" s="171"/>
      <c r="D33" s="171"/>
      <c r="E33" s="171"/>
      <c r="F33" s="170">
        <f t="shared" si="1"/>
        <v>0</v>
      </c>
      <c r="G33" s="213"/>
      <c r="H33" s="37" t="str">
        <f>IF($G33="","Attention la case G n'est pas remplie","ok")</f>
        <v>Attention la case G n'est pas remplie</v>
      </c>
    </row>
    <row r="34" spans="1:8" ht="20.149999999999999" customHeight="1" x14ac:dyDescent="0.25">
      <c r="A34" s="321"/>
      <c r="B34" s="313"/>
      <c r="C34" s="171"/>
      <c r="D34" s="171"/>
      <c r="E34" s="171"/>
      <c r="F34" s="170">
        <f t="shared" si="1"/>
        <v>0</v>
      </c>
      <c r="G34" s="214"/>
      <c r="H34" s="37" t="str">
        <f>IF($G34="","Attention la case G n'est pas remplie","ok")</f>
        <v>Attention la case G n'est pas remplie</v>
      </c>
    </row>
    <row r="35" spans="1:8" ht="25" customHeight="1" thickBot="1" x14ac:dyDescent="0.3">
      <c r="A35" s="321"/>
      <c r="B35" s="92"/>
      <c r="C35" s="172" t="s">
        <v>45</v>
      </c>
      <c r="D35" s="172">
        <f>SUM(D22:D32)</f>
        <v>0</v>
      </c>
      <c r="E35" s="172">
        <f>SUM(E22:E32)</f>
        <v>0</v>
      </c>
      <c r="F35" s="173">
        <f>SUM(F22:F34)</f>
        <v>0</v>
      </c>
      <c r="G35" s="174">
        <f>SUM(G22:G34)</f>
        <v>0</v>
      </c>
      <c r="H35" s="208"/>
    </row>
    <row r="36" spans="1:8" ht="25" customHeight="1" x14ac:dyDescent="0.25">
      <c r="A36" s="93" t="s">
        <v>119</v>
      </c>
      <c r="B36" s="94"/>
      <c r="C36" s="94"/>
      <c r="D36" s="94"/>
      <c r="E36" s="95"/>
      <c r="F36" s="175"/>
      <c r="G36" s="212"/>
      <c r="H36" s="37" t="str">
        <f>IF($G36="","Attention la case G n'est pas remplie","ok")</f>
        <v>Attention la case G n'est pas remplie</v>
      </c>
    </row>
    <row r="37" spans="1:8" ht="25" customHeight="1" x14ac:dyDescent="0.25">
      <c r="A37" s="19" t="s">
        <v>46</v>
      </c>
      <c r="B37" s="20"/>
      <c r="C37" s="20"/>
      <c r="D37" s="20"/>
      <c r="E37" s="96"/>
      <c r="F37" s="175"/>
      <c r="G37" s="212"/>
      <c r="H37" s="37" t="str">
        <f>IF($G37="","Attention la case G n'est pas remplie","ok")</f>
        <v>Attention la case G n'est pas remplie</v>
      </c>
    </row>
    <row r="38" spans="1:8" ht="25" customHeight="1" x14ac:dyDescent="0.25">
      <c r="A38" s="21" t="s">
        <v>120</v>
      </c>
      <c r="B38" s="22"/>
      <c r="C38" s="22"/>
      <c r="D38" s="22"/>
      <c r="E38" s="97"/>
      <c r="F38" s="175"/>
      <c r="G38" s="212"/>
      <c r="H38" s="37" t="str">
        <f>IF($G38="","Attention la case G n'est pas remplie","ok")</f>
        <v>Attention la case G n'est pas remplie</v>
      </c>
    </row>
    <row r="39" spans="1:8" ht="25" customHeight="1" x14ac:dyDescent="0.25">
      <c r="A39" s="21" t="s">
        <v>121</v>
      </c>
      <c r="B39" s="22"/>
      <c r="C39" s="22"/>
      <c r="D39" s="22"/>
      <c r="E39" s="97"/>
      <c r="F39" s="175"/>
      <c r="G39" s="212"/>
      <c r="H39" s="37" t="str">
        <f>IF($G39="","Attention la case G n'est pas remplie","ok")</f>
        <v>Attention la case G n'est pas remplie</v>
      </c>
    </row>
    <row r="40" spans="1:8" ht="25" customHeight="1" thickBot="1" x14ac:dyDescent="0.3">
      <c r="A40" s="23" t="s">
        <v>214</v>
      </c>
      <c r="B40" s="24"/>
      <c r="C40" s="24"/>
      <c r="D40" s="24"/>
      <c r="E40" s="98"/>
      <c r="F40" s="175"/>
      <c r="G40" s="212"/>
      <c r="H40" s="37" t="str">
        <f>IF($G40="","Attention la case G n'est pas remplie","ok")</f>
        <v>Attention la case G n'est pas remplie</v>
      </c>
    </row>
    <row r="41" spans="1:8" ht="25" customHeight="1" thickBot="1" x14ac:dyDescent="0.35">
      <c r="A41" s="25" t="s">
        <v>47</v>
      </c>
      <c r="B41" s="26"/>
      <c r="C41" s="26"/>
      <c r="D41" s="26"/>
      <c r="E41" s="99"/>
      <c r="F41" s="176">
        <f>SUM(F36:F40)+F10</f>
        <v>0</v>
      </c>
      <c r="G41" s="177">
        <f>SUM(G36:G40)+G10</f>
        <v>0</v>
      </c>
      <c r="H41" s="219" t="s">
        <v>136</v>
      </c>
    </row>
    <row r="42" spans="1:8" ht="25" customHeight="1" thickBot="1" x14ac:dyDescent="0.35">
      <c r="B42" s="27"/>
      <c r="C42" s="27"/>
      <c r="D42" s="27"/>
      <c r="E42" s="28" t="s">
        <v>48</v>
      </c>
      <c r="F42" s="216" t="e">
        <f>G41/F41</f>
        <v>#DIV/0!</v>
      </c>
      <c r="G42" s="29"/>
    </row>
    <row r="43" spans="1:8" ht="13.5" thickBot="1" x14ac:dyDescent="0.35"/>
    <row r="44" spans="1:8" ht="25" customHeight="1" thickBot="1" x14ac:dyDescent="0.35">
      <c r="A44" s="305" t="s">
        <v>128</v>
      </c>
      <c r="B44" s="306"/>
      <c r="C44" s="306"/>
      <c r="D44" s="306"/>
      <c r="E44" s="307"/>
      <c r="F44" s="32"/>
    </row>
    <row r="45" spans="1:8" ht="26.5" thickBot="1" x14ac:dyDescent="0.35">
      <c r="A45" s="326" t="s">
        <v>14</v>
      </c>
      <c r="B45" s="327"/>
      <c r="C45" s="33" t="s">
        <v>15</v>
      </c>
      <c r="D45" s="33" t="s">
        <v>16</v>
      </c>
      <c r="E45" s="34" t="s">
        <v>17</v>
      </c>
      <c r="F45" s="3"/>
    </row>
    <row r="46" spans="1:8" s="37" customFormat="1" ht="25" customHeight="1" x14ac:dyDescent="0.25">
      <c r="A46" s="328"/>
      <c r="B46" s="329"/>
      <c r="C46" s="35"/>
      <c r="D46" s="178"/>
      <c r="E46" s="36"/>
      <c r="G46" s="38"/>
    </row>
    <row r="47" spans="1:8" s="37" customFormat="1" ht="25" customHeight="1" x14ac:dyDescent="0.25">
      <c r="A47" s="311"/>
      <c r="B47" s="312"/>
      <c r="C47" s="39"/>
      <c r="D47" s="179"/>
      <c r="E47" s="40"/>
      <c r="G47" s="38"/>
    </row>
    <row r="48" spans="1:8" s="37" customFormat="1" ht="25" customHeight="1" x14ac:dyDescent="0.25">
      <c r="A48" s="311"/>
      <c r="B48" s="312"/>
      <c r="C48" s="39"/>
      <c r="D48" s="179"/>
      <c r="E48" s="40"/>
      <c r="G48" s="38"/>
    </row>
    <row r="49" spans="1:7" s="37" customFormat="1" ht="25" customHeight="1" x14ac:dyDescent="0.25">
      <c r="A49" s="311"/>
      <c r="B49" s="312"/>
      <c r="C49" s="39"/>
      <c r="D49" s="179"/>
      <c r="E49" s="40"/>
      <c r="G49" s="38"/>
    </row>
    <row r="50" spans="1:7" s="37" customFormat="1" ht="25" customHeight="1" thickBot="1" x14ac:dyDescent="0.3">
      <c r="A50" s="322"/>
      <c r="B50" s="323"/>
      <c r="C50" s="41"/>
      <c r="D50" s="180"/>
      <c r="E50" s="42"/>
      <c r="G50" s="38"/>
    </row>
    <row r="51" spans="1:7" ht="25" customHeight="1" thickBot="1" x14ac:dyDescent="0.35">
      <c r="A51" s="324" t="s">
        <v>45</v>
      </c>
      <c r="B51" s="325"/>
      <c r="C51" s="43"/>
      <c r="D51" s="181">
        <f>SUM(D46:D50)</f>
        <v>0</v>
      </c>
      <c r="E51" s="44"/>
    </row>
    <row r="55" spans="1:7" ht="39" customHeight="1" thickBot="1" x14ac:dyDescent="0.3">
      <c r="A55" s="291" t="s">
        <v>122</v>
      </c>
      <c r="B55" s="292"/>
      <c r="C55" s="292"/>
      <c r="D55" s="292"/>
      <c r="E55" s="292"/>
      <c r="F55" s="292"/>
      <c r="G55" s="292"/>
    </row>
    <row r="56" spans="1:7" ht="39" customHeight="1" thickBot="1" x14ac:dyDescent="0.3">
      <c r="A56" s="293" t="s">
        <v>70</v>
      </c>
      <c r="B56" s="294"/>
      <c r="C56" s="294"/>
      <c r="D56" s="294"/>
      <c r="E56" s="294"/>
      <c r="F56" s="294"/>
      <c r="G56" s="295"/>
    </row>
    <row r="57" spans="1:7" ht="140.15" customHeight="1" thickBot="1" x14ac:dyDescent="0.3">
      <c r="A57" s="296"/>
      <c r="B57" s="297"/>
      <c r="C57" s="297"/>
      <c r="D57" s="297"/>
      <c r="E57" s="297"/>
      <c r="F57" s="297"/>
      <c r="G57" s="298"/>
    </row>
    <row r="58" spans="1:7" ht="39" customHeight="1" thickBot="1" x14ac:dyDescent="0.3">
      <c r="A58" s="299" t="s">
        <v>71</v>
      </c>
      <c r="B58" s="300"/>
      <c r="C58" s="300"/>
      <c r="D58" s="300"/>
      <c r="E58" s="300"/>
      <c r="F58" s="300"/>
      <c r="G58" s="301"/>
    </row>
    <row r="59" spans="1:7" ht="140.15" customHeight="1" thickBot="1" x14ac:dyDescent="0.3">
      <c r="A59" s="296"/>
      <c r="B59" s="297"/>
      <c r="C59" s="297"/>
      <c r="D59" s="297"/>
      <c r="E59" s="297"/>
      <c r="F59" s="297"/>
      <c r="G59" s="298"/>
    </row>
    <row r="60" spans="1:7" ht="39" customHeight="1" thickBot="1" x14ac:dyDescent="0.3">
      <c r="A60" s="302" t="s">
        <v>69</v>
      </c>
      <c r="B60" s="303"/>
      <c r="C60" s="303"/>
      <c r="D60" s="303"/>
      <c r="E60" s="303"/>
      <c r="F60" s="303"/>
      <c r="G60" s="304"/>
    </row>
    <row r="61" spans="1:7" ht="140.15" customHeight="1" thickBot="1" x14ac:dyDescent="0.3">
      <c r="A61" s="296"/>
      <c r="B61" s="297"/>
      <c r="C61" s="297"/>
      <c r="D61" s="297"/>
      <c r="E61" s="297"/>
      <c r="F61" s="297"/>
      <c r="G61" s="298"/>
    </row>
    <row r="62" spans="1:7" ht="39" customHeight="1" thickBot="1" x14ac:dyDescent="0.3">
      <c r="A62" s="293" t="s">
        <v>72</v>
      </c>
      <c r="B62" s="294"/>
      <c r="C62" s="294"/>
      <c r="D62" s="294"/>
      <c r="E62" s="294"/>
      <c r="F62" s="294"/>
      <c r="G62" s="295"/>
    </row>
    <row r="63" spans="1:7" ht="140.15" customHeight="1" thickBot="1" x14ac:dyDescent="0.3">
      <c r="A63" s="296"/>
      <c r="B63" s="297"/>
      <c r="C63" s="297"/>
      <c r="D63" s="297"/>
      <c r="E63" s="297"/>
      <c r="F63" s="297"/>
      <c r="G63" s="298"/>
    </row>
    <row r="64" spans="1:7" ht="39" customHeight="1" thickBot="1" x14ac:dyDescent="0.3">
      <c r="A64" s="293" t="s">
        <v>73</v>
      </c>
      <c r="B64" s="294"/>
      <c r="C64" s="294"/>
      <c r="D64" s="294"/>
      <c r="E64" s="294"/>
      <c r="F64" s="294"/>
      <c r="G64" s="295"/>
    </row>
    <row r="65" spans="1:7" ht="140.15" customHeight="1" thickBot="1" x14ac:dyDescent="0.3">
      <c r="A65" s="296"/>
      <c r="B65" s="297"/>
      <c r="C65" s="297"/>
      <c r="D65" s="297"/>
      <c r="E65" s="297"/>
      <c r="F65" s="297"/>
      <c r="G65" s="298"/>
    </row>
  </sheetData>
  <mergeCells count="36">
    <mergeCell ref="F8:G8"/>
    <mergeCell ref="A63:G63"/>
    <mergeCell ref="A64:G64"/>
    <mergeCell ref="A65:G65"/>
    <mergeCell ref="A57:G57"/>
    <mergeCell ref="A58:G58"/>
    <mergeCell ref="A59:G59"/>
    <mergeCell ref="A60:G60"/>
    <mergeCell ref="A61:G61"/>
    <mergeCell ref="A62:G62"/>
    <mergeCell ref="A56:G56"/>
    <mergeCell ref="A44:E44"/>
    <mergeCell ref="A45:B45"/>
    <mergeCell ref="A46:B46"/>
    <mergeCell ref="A47:B47"/>
    <mergeCell ref="A48:B48"/>
    <mergeCell ref="A55:G55"/>
    <mergeCell ref="A11:A35"/>
    <mergeCell ref="C11:E11"/>
    <mergeCell ref="B12:B14"/>
    <mergeCell ref="B15:B17"/>
    <mergeCell ref="B18:B20"/>
    <mergeCell ref="C22:E22"/>
    <mergeCell ref="B23:B25"/>
    <mergeCell ref="B26:B28"/>
    <mergeCell ref="B29:B31"/>
    <mergeCell ref="B32:B34"/>
    <mergeCell ref="A49:B49"/>
    <mergeCell ref="A50:B50"/>
    <mergeCell ref="A51:B51"/>
    <mergeCell ref="C7:E7"/>
    <mergeCell ref="A1:G1"/>
    <mergeCell ref="C3:E3"/>
    <mergeCell ref="C4:E4"/>
    <mergeCell ref="C5:E5"/>
    <mergeCell ref="C6:E6"/>
  </mergeCells>
  <conditionalFormatting sqref="G11:G16">
    <cfRule type="expression" dxfId="4"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xr:uid="{00000000-0002-0000-0700-000000000000}"/>
    <dataValidation type="list" allowBlank="1" showInputMessage="1" showErrorMessage="1" sqref="E46:E50" xr:uid="{00000000-0002-0000-0700-000001000000}">
      <formula1>etats</formula1>
    </dataValidation>
    <dataValidation type="list" allowBlank="1" showInputMessage="1" showErrorMessage="1" sqref="C46:C50" xr:uid="{00000000-0002-0000-0700-000002000000}">
      <formula1>financeurs</formula1>
    </dataValidation>
    <dataValidation type="decimal" allowBlank="1" showErrorMessage="1" error="L'aide demandée ne peut supérieure au coût complet du projet par ligne" prompt="Le financement de personnel permanent n'est pas autorisé." sqref="G18:G20" xr:uid="{00000000-0002-0000-0700-000003000000}">
      <formula1>0</formula1>
      <formula2>F18</formula2>
    </dataValidation>
    <dataValidation allowBlank="1" showErrorMessage="1" prompt="Merci de contacter le(s) service(s) des ressouces humaines concerné(s) pour obtenir les grilles salariales nécessaire à la réalisation de cette estimation" sqref="B11 B21:B22" xr:uid="{00000000-0002-0000-0700-000004000000}"/>
    <dataValidation allowBlank="1" showInputMessage="1" showErrorMessage="1" prompt="Merci d'indiquer le nom complet du financeur" sqref="A51:B51" xr:uid="{00000000-0002-0000-0700-000005000000}"/>
    <dataValidation type="decimal" allowBlank="1" showInputMessage="1" showErrorMessage="1" error="L'aide demandée ne peut supérieure au coût complet du projet par ligne" sqref="G36:G40 G22:G34" xr:uid="{00000000-0002-0000-0700-000006000000}">
      <formula1>0</formula1>
      <formula2>F22</formula2>
    </dataValidation>
    <dataValidation allowBlank="1" showErrorMessage="1" prompt="Le financement de personnel permanent n'est pas autorisé." sqref="G11:G17" xr:uid="{00000000-0002-0000-0700-000007000000}"/>
    <dataValidation allowBlank="1" showInputMessage="1" showErrorMessage="1" prompt="Merci de contacter le(s) service(s) des ressouces humaines concerné(s) pour obtenir les grilles salariales nécessaire à la réalisation de cette estimation" sqref="B26:B29 B32:B34 B12:B19 B23" xr:uid="{00000000-0002-0000-0700-000008000000}"/>
    <dataValidation type="decimal" allowBlank="1" showInputMessage="1" showErrorMessage="1" sqref="D12:E20 D23:E34 F36:F40 D46:D50" xr:uid="{00000000-0002-0000-0700-00000900000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A000000}">
          <x14:formula1>
            <xm:f>'NE PAS SUPPRIMER Gestion liste'!$A$2:$A$6</xm:f>
          </x14:formula1>
          <xm:sqref>C3:E3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24</vt:i4>
      </vt:variant>
    </vt:vector>
  </HeadingPairs>
  <TitlesOfParts>
    <vt:vector size="39" baseType="lpstr">
      <vt:lpstr>NOTICE</vt:lpstr>
      <vt:lpstr>NE PAS SUPPRIMER Gestion liste</vt:lpstr>
      <vt:lpstr>Fiche de synthèse</vt:lpstr>
      <vt:lpstr>A - Equipe Coordonnateur</vt:lpstr>
      <vt:lpstr>B - Equipe 2</vt:lpstr>
      <vt:lpstr>C - Equipe 3</vt:lpstr>
      <vt:lpstr>D - Equipe 4</vt:lpstr>
      <vt:lpstr>E - Equipe 5</vt:lpstr>
      <vt:lpstr>F - Equipe 6</vt:lpstr>
      <vt:lpstr>G - Equipe 7</vt:lpstr>
      <vt:lpstr>H - Equipe 8</vt:lpstr>
      <vt:lpstr>I - Equipe 9</vt:lpstr>
      <vt:lpstr>J - Equipe 10</vt:lpstr>
      <vt:lpstr>K - Répartition annuelle</vt:lpstr>
      <vt:lpstr>Feuil1</vt:lpstr>
      <vt:lpstr>etats</vt:lpstr>
      <vt:lpstr>financeurs</vt:lpstr>
      <vt:lpstr>'A - Equipe Coordonnateur'!Impression_des_titres</vt:lpstr>
      <vt:lpstr>'B - Equipe 2'!Impression_des_titres</vt:lpstr>
      <vt:lpstr>'C - Equipe 3'!Impression_des_titres</vt:lpstr>
      <vt:lpstr>'D - Equipe 4'!Impression_des_titres</vt:lpstr>
      <vt:lpstr>'E - Equipe 5'!Impression_des_titres</vt:lpstr>
      <vt:lpstr>'F - Equipe 6'!Impression_des_titres</vt:lpstr>
      <vt:lpstr>'G - Equipe 7'!Impression_des_titres</vt:lpstr>
      <vt:lpstr>'H - Equipe 8'!Impression_des_titres</vt:lpstr>
      <vt:lpstr>'I - Equipe 9'!Impression_des_titres</vt:lpstr>
      <vt:lpstr>'J - Equipe 10'!Impression_des_titres</vt:lpstr>
      <vt:lpstr>liste</vt:lpstr>
      <vt:lpstr>org</vt:lpstr>
      <vt:lpstr>subv</vt:lpstr>
      <vt:lpstr>'E - Equipe 5'!Zone_d_impression</vt:lpstr>
      <vt:lpstr>'F - Equipe 6'!Zone_d_impression</vt:lpstr>
      <vt:lpstr>'Fiche de synthèse'!Zone_d_impression</vt:lpstr>
      <vt:lpstr>'G - Equipe 7'!Zone_d_impression</vt:lpstr>
      <vt:lpstr>'H - Equipe 8'!Zone_d_impression</vt:lpstr>
      <vt:lpstr>'I - Equipe 9'!Zone_d_impression</vt:lpstr>
      <vt:lpstr>'J - Equipe 10'!Zone_d_impression</vt:lpstr>
      <vt:lpstr>'K - Répartition annuelle'!Zone_d_impression</vt:lpstr>
      <vt:lpstr>NOTICE!Zone_d_impression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DOMF</dc:creator>
  <cp:lastModifiedBy>Sabrina CHABOUR-HAMMACHE</cp:lastModifiedBy>
  <cp:lastPrinted>2019-01-29T09:35:13Z</cp:lastPrinted>
  <dcterms:created xsi:type="dcterms:W3CDTF">2012-04-08T18:44:33Z</dcterms:created>
  <dcterms:modified xsi:type="dcterms:W3CDTF">2026-02-27T10:06:47Z</dcterms:modified>
</cp:coreProperties>
</file>