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S:\Publics\DAF_BDCR\Actions Incitatives\AIP\CANCER\WL+LV + MM\Modèles\"/>
    </mc:Choice>
  </mc:AlternateContent>
  <xr:revisionPtr revIDLastSave="0" documentId="11_E7F39B3C7AF6FFEFE2C4272AF7132C5ECFDBF30B" xr6:coauthVersionLast="47" xr6:coauthVersionMax="47" xr10:uidLastSave="{00000000-0000-0000-0000-000000000000}"/>
  <workbookProtection workbookAlgorithmName="SHA-512" workbookHashValue="toJjWgeoIbo/FebSwuKIvUkW6wlcL81rpIdiM4qn6RJ1sYPhCyc83FmabCRDxlkWWgx50R05KKQSH+WENwOp1Q==" workbookSaltValue="ILbW5twthzsXmjQnGckolw==" workbookSpinCount="100000" lockStructure="1"/>
  <bookViews>
    <workbookView xWindow="480" yWindow="15" windowWidth="10380" windowHeight="6285" firstSheet="1" activeTab="1" xr2:uid="{00000000-000D-0000-FFFF-FFFF00000000}"/>
  </bookViews>
  <sheets>
    <sheet name="NOTICE" sheetId="17" r:id="rId1"/>
    <sheet name="Justificatif FINAL" sheetId="8" r:id="rId2"/>
    <sheet name="Annexe 1 - Personnel" sheetId="14" r:id="rId3"/>
    <sheet name="Annexe 2 - Equipement" sheetId="15" r:id="rId4"/>
    <sheet name="liste déroulante" sheetId="18" state="hidden" r:id="rId5"/>
    <sheet name="Feuil1" sheetId="5" state="hidden" r:id="rId6"/>
  </sheets>
  <definedNames>
    <definedName name="DR">Feuil1!$B$12:$B$25</definedName>
    <definedName name="liste">Feuil1!$B$4:$B$6</definedName>
    <definedName name="liste2">Feuil1!$B$9:$B$10</definedName>
    <definedName name="Niveau">OFFSET('liste déroulante'!$A$2,0,0,COUNTA('liste déroulante'!$A:$A)-1)</definedName>
    <definedName name="ouinon">Feuil1!$B$9:$B$10</definedName>
    <definedName name="_xlnm.Print_Area" localSheetId="2">'Annexe 1 - Personnel'!$A$1:$H$32</definedName>
    <definedName name="_xlnm.Print_Area" localSheetId="3">'Annexe 2 - Equipement'!$A$1:$G$41</definedName>
    <definedName name="_xlnm.Print_Area" localSheetId="1">'Justificatif FINAL'!$A$1:$E$47</definedName>
    <definedName name="_xlnm.Print_Area" localSheetId="0">NOTICE!$A$1:$A$7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5" l="1"/>
  <c r="A4" i="15"/>
  <c r="A5" i="14"/>
  <c r="A4" i="14"/>
  <c r="C16" i="8" l="1"/>
  <c r="A16" i="8"/>
  <c r="H32" i="14"/>
  <c r="D27" i="8" s="1"/>
  <c r="D32" i="8"/>
  <c r="A15" i="8"/>
  <c r="A34" i="8"/>
  <c r="G41" i="15"/>
  <c r="D28" i="8"/>
  <c r="C17" i="8"/>
  <c r="A18" i="8" s="1"/>
  <c r="B1" i="15"/>
  <c r="A3" i="15" s="1"/>
  <c r="B3" i="15"/>
  <c r="B1" i="14"/>
  <c r="B3" i="14" s="1"/>
  <c r="A36" i="8"/>
  <c r="A37" i="8"/>
  <c r="A2" i="8"/>
  <c r="A7" i="8"/>
  <c r="B30" i="8"/>
  <c r="A30" i="8"/>
  <c r="B5" i="15"/>
  <c r="B4" i="15"/>
  <c r="B5" i="14"/>
  <c r="B4" i="14"/>
  <c r="B2" i="15"/>
  <c r="D2" i="15"/>
  <c r="D2" i="14"/>
  <c r="B2" i="14"/>
  <c r="A9" i="8"/>
  <c r="A32" i="8"/>
  <c r="A3" i="14"/>
  <c r="B5" i="8" l="1"/>
  <c r="B4" i="8"/>
  <c r="D29" i="8"/>
  <c r="D31" i="8" s="1"/>
  <c r="D39" i="8" s="1"/>
  <c r="C18" i="8"/>
  <c r="A39" i="8"/>
  <c r="B3" i="8"/>
</calcChain>
</file>

<file path=xl/sharedStrings.xml><?xml version="1.0" encoding="utf-8"?>
<sst xmlns="http://schemas.openxmlformats.org/spreadsheetml/2006/main" count="86" uniqueCount="79">
  <si>
    <r>
      <t xml:space="preserve">Justificatif financier Inserm AIP - Notice d'utilisation
</t>
    </r>
    <r>
      <rPr>
        <b/>
        <sz val="10"/>
        <color indexed="12"/>
        <rFont val="Arial"/>
        <family val="2"/>
      </rPr>
      <t>Justificatif final</t>
    </r>
  </si>
  <si>
    <r>
      <t>Les modèles de justificatifs de dépenses proposés par l'Inserm (justificatifs intermédiaire et final) doivent être utilisés pour tous les contrats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mis en place par l'Inserm dans le cadre des Actions Incitatives Programmées (par exemple les programmes du GIS IReSP, de l'Institut Santé Publique, les programmes MILDT, Avenir ... ).</t>
    </r>
  </si>
  <si>
    <t>Les données à compléter figurent dans les cases colorées en bleu</t>
  </si>
  <si>
    <t>Justificatif final</t>
  </si>
  <si>
    <t xml:space="preserve">Le justificatif final reprend la totalité des dépenses mandatées et facturées sur le contrat. Il permet de transmettre aux partenaires financiers du programme un état des dépenses pour les projets soutenus.
</t>
  </si>
  <si>
    <t xml:space="preserve">Organisme gestionnaire : </t>
  </si>
  <si>
    <t>INSERM</t>
  </si>
  <si>
    <t>Appel à projets :</t>
  </si>
  <si>
    <t xml:space="preserve">Responsable scientifique : </t>
  </si>
  <si>
    <t>JUSTIFICATIF FINANCIER FINAL</t>
  </si>
  <si>
    <t xml:space="preserve">Période justifiée : </t>
  </si>
  <si>
    <t>à</t>
  </si>
  <si>
    <t>Montant total accordé en € :</t>
  </si>
  <si>
    <t>Solde prévu en fin de contrat</t>
  </si>
  <si>
    <t>DEPENSES</t>
  </si>
  <si>
    <t>Seules les dépenses mandatées sont prises en compte. 
La TVA non déductible éventuellement applicable est inclue dans le montant des dépenses.</t>
  </si>
  <si>
    <t>Catégorie de dépenses</t>
  </si>
  <si>
    <t>Montant des dépenses en €</t>
  </si>
  <si>
    <t>Fonctionnement hors personnel</t>
  </si>
  <si>
    <t>Sous-traitance</t>
  </si>
  <si>
    <r>
      <t>Dépenses de personnel</t>
    </r>
    <r>
      <rPr>
        <i/>
        <sz val="10"/>
        <rFont val="Arial"/>
        <family val="2"/>
      </rPr>
      <t xml:space="preserve">
Toutes taxes et charges comprises</t>
    </r>
  </si>
  <si>
    <t>Equipement</t>
  </si>
  <si>
    <r>
      <t>Coûts directs</t>
    </r>
    <r>
      <rPr>
        <sz val="10"/>
        <rFont val="Arial"/>
        <family val="2"/>
      </rPr>
      <t xml:space="preserve"> </t>
    </r>
  </si>
  <si>
    <t>Total des dépenses</t>
  </si>
  <si>
    <t>Ligne 3 : Calcul automatique : compléter l'annexe 1</t>
  </si>
  <si>
    <r>
      <t xml:space="preserve">Références CHORUS à renseigner </t>
    </r>
    <r>
      <rPr>
        <u/>
        <sz val="10"/>
        <color indexed="10"/>
        <rFont val="Arial"/>
        <family val="2"/>
      </rPr>
      <t>obligatoirement</t>
    </r>
    <r>
      <rPr>
        <sz val="10"/>
        <color indexed="10"/>
        <rFont val="Arial"/>
        <family val="2"/>
      </rPr>
      <t xml:space="preserve"> par le bénéficiaire en cas de reliquat constaté</t>
    </r>
  </si>
  <si>
    <t>N° SIRET</t>
  </si>
  <si>
    <t>NOM DE SERVICE</t>
  </si>
  <si>
    <t>CODE SERVICE</t>
  </si>
  <si>
    <t xml:space="preserve">N° ENGAGEMENT </t>
  </si>
  <si>
    <t>Date :</t>
  </si>
  <si>
    <r>
      <t>Signature originale</t>
    </r>
    <r>
      <rPr>
        <b/>
        <sz val="10"/>
        <rFont val="Arial"/>
        <family val="2"/>
      </rPr>
      <t xml:space="preserve"> : </t>
    </r>
  </si>
  <si>
    <t>Nom du signataire</t>
  </si>
  <si>
    <t>Qualité du signataire</t>
  </si>
  <si>
    <t>cachet de l'établissement gestionnaire</t>
  </si>
  <si>
    <t>Période justifiée :</t>
  </si>
  <si>
    <t>ANNEXE 1 AU JUSTIFICATIF FINANCIER : DEPENSES DE PERSONNEL TEMPORAIRE</t>
  </si>
  <si>
    <t>Personne recrutée</t>
  </si>
  <si>
    <t>Période travaillée</t>
  </si>
  <si>
    <t>Quotité de temps travaillé</t>
  </si>
  <si>
    <t>Coût total en €</t>
  </si>
  <si>
    <t>Nom</t>
  </si>
  <si>
    <t>Prénom</t>
  </si>
  <si>
    <t>Niveau de qualification</t>
  </si>
  <si>
    <t>Date de début</t>
  </si>
  <si>
    <t>Date de fin</t>
  </si>
  <si>
    <t>TOTAL</t>
  </si>
  <si>
    <t>ANNEXE 2 AU JUSTIFICATIF FINANCIER : DEPENSES D'EQUIPEMENT</t>
  </si>
  <si>
    <t>Nom du fournisseur</t>
  </si>
  <si>
    <r>
      <t xml:space="preserve">Description des équipements
</t>
    </r>
    <r>
      <rPr>
        <sz val="8"/>
        <rFont val="Arial"/>
        <family val="2"/>
      </rPr>
      <t>(dont la valeur unitaire dépasse 1600 € HT )</t>
    </r>
  </si>
  <si>
    <t>Référence facture</t>
  </si>
  <si>
    <t>Date de paiement</t>
  </si>
  <si>
    <t>Montant en €</t>
  </si>
  <si>
    <t>niveaux de qualification</t>
  </si>
  <si>
    <t>Post-Doc</t>
  </si>
  <si>
    <t>Doctorant</t>
  </si>
  <si>
    <t>Technicien</t>
  </si>
  <si>
    <t>Assistant ingénieur</t>
  </si>
  <si>
    <t>Ingénieur d'études</t>
  </si>
  <si>
    <t>Ingénieur de recherche</t>
  </si>
  <si>
    <t>Type d'organisme gestionnaire</t>
  </si>
  <si>
    <t>ORGANISME PUBLIC</t>
  </si>
  <si>
    <t>ORGANISME PRIVE</t>
  </si>
  <si>
    <t>OUI</t>
  </si>
  <si>
    <t>NON</t>
  </si>
  <si>
    <t>Bordeaux</t>
  </si>
  <si>
    <t>Lille</t>
  </si>
  <si>
    <t>Lyon</t>
  </si>
  <si>
    <t>Marseille</t>
  </si>
  <si>
    <t>Montpellier</t>
  </si>
  <si>
    <t>Nantes</t>
  </si>
  <si>
    <t>Paris V</t>
  </si>
  <si>
    <t>Paris VI</t>
  </si>
  <si>
    <t>Paris VII</t>
  </si>
  <si>
    <t>Paris XI</t>
  </si>
  <si>
    <t>Paris XII</t>
  </si>
  <si>
    <t>Siège</t>
  </si>
  <si>
    <t>Strasbourg</t>
  </si>
  <si>
    <t>Toulouse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</si>
</sst>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\ &quot;€&quot;"/>
  </numFmts>
  <fonts count="28">
    <font>
      <sz val="10"/>
      <name val="Arial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sz val="10"/>
      <name val="Palatino Linotype"/>
      <family val="1"/>
    </font>
    <font>
      <b/>
      <sz val="11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9"/>
      <color indexed="12"/>
      <name val="Arial"/>
      <family val="2"/>
    </font>
    <font>
      <u/>
      <sz val="10"/>
      <color indexed="10"/>
      <name val="Arial"/>
      <family val="2"/>
    </font>
    <font>
      <sz val="10"/>
      <color indexed="10"/>
      <name val="Arial"/>
      <family val="2"/>
    </font>
    <font>
      <i/>
      <sz val="14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Protection="1">
      <protection locked="0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/>
      <protection locked="0"/>
    </xf>
    <xf numFmtId="165" fontId="0" fillId="0" borderId="5" xfId="0" applyNumberFormat="1" applyBorder="1" applyAlignment="1">
      <alignment vertical="center"/>
    </xf>
    <xf numFmtId="165" fontId="0" fillId="2" borderId="5" xfId="0" applyNumberFormat="1" applyFill="1" applyBorder="1" applyAlignment="1" applyProtection="1">
      <alignment vertical="center"/>
      <protection locked="0"/>
    </xf>
    <xf numFmtId="165" fontId="0" fillId="2" borderId="6" xfId="0" applyNumberFormat="1" applyFill="1" applyBorder="1" applyAlignment="1" applyProtection="1">
      <alignment vertical="center"/>
      <protection locked="0"/>
    </xf>
    <xf numFmtId="0" fontId="5" fillId="0" borderId="7" xfId="0" applyFont="1" applyBorder="1" applyAlignment="1">
      <alignment vertical="center"/>
    </xf>
    <xf numFmtId="165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4" fontId="13" fillId="0" borderId="9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14" fontId="0" fillId="2" borderId="5" xfId="0" applyNumberFormat="1" applyFill="1" applyBorder="1" applyAlignment="1" applyProtection="1">
      <alignment vertical="center"/>
      <protection locked="0"/>
    </xf>
    <xf numFmtId="165" fontId="5" fillId="2" borderId="10" xfId="0" applyNumberFormat="1" applyFont="1" applyFill="1" applyBorder="1" applyAlignment="1" applyProtection="1">
      <alignment vertical="center" wrapText="1"/>
      <protection locked="0"/>
    </xf>
    <xf numFmtId="14" fontId="0" fillId="2" borderId="6" xfId="0" applyNumberFormat="1" applyFill="1" applyBorder="1" applyAlignment="1" applyProtection="1">
      <alignment vertical="center"/>
      <protection locked="0"/>
    </xf>
    <xf numFmtId="4" fontId="5" fillId="0" borderId="3" xfId="0" applyNumberFormat="1" applyFont="1" applyBorder="1" applyAlignment="1">
      <alignment vertical="center"/>
    </xf>
    <xf numFmtId="4" fontId="0" fillId="0" borderId="8" xfId="0" applyNumberFormat="1" applyBorder="1" applyAlignment="1">
      <alignment vertical="center"/>
    </xf>
    <xf numFmtId="14" fontId="5" fillId="2" borderId="9" xfId="0" applyNumberFormat="1" applyFont="1" applyFill="1" applyBorder="1" applyAlignment="1" applyProtection="1">
      <alignment horizontal="center" vertical="center"/>
      <protection locked="0"/>
    </xf>
    <xf numFmtId="10" fontId="16" fillId="0" borderId="0" xfId="0" applyNumberFormat="1" applyFont="1" applyAlignment="1">
      <alignment horizontal="center" vertical="center"/>
    </xf>
    <xf numFmtId="14" fontId="5" fillId="2" borderId="11" xfId="0" applyNumberFormat="1" applyFont="1" applyFill="1" applyBorder="1" applyAlignment="1" applyProtection="1">
      <alignment horizontal="center" vertical="center"/>
      <protection locked="0"/>
    </xf>
    <xf numFmtId="165" fontId="4" fillId="0" borderId="12" xfId="0" applyNumberFormat="1" applyFont="1" applyBorder="1" applyAlignment="1">
      <alignment horizontal="center" vertical="center"/>
    </xf>
    <xf numFmtId="165" fontId="4" fillId="2" borderId="13" xfId="0" applyNumberFormat="1" applyFont="1" applyFill="1" applyBorder="1" applyAlignment="1" applyProtection="1">
      <alignment horizontal="center" vertical="center"/>
      <protection locked="0"/>
    </xf>
    <xf numFmtId="165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8" fillId="2" borderId="17" xfId="0" applyFont="1" applyFill="1" applyBorder="1" applyProtection="1">
      <protection locked="0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 vertical="top" wrapText="1"/>
    </xf>
    <xf numFmtId="0" fontId="19" fillId="0" borderId="9" xfId="0" applyFont="1" applyBorder="1" applyAlignment="1" applyProtection="1">
      <alignment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19" fillId="0" borderId="13" xfId="0" applyFont="1" applyBorder="1" applyAlignment="1" applyProtection="1">
      <alignment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vertical="center"/>
    </xf>
    <xf numFmtId="0" fontId="11" fillId="0" borderId="0" xfId="0" applyFont="1"/>
    <xf numFmtId="0" fontId="0" fillId="0" borderId="0" xfId="0" applyProtection="1">
      <protection locked="0"/>
    </xf>
    <xf numFmtId="14" fontId="13" fillId="0" borderId="0" xfId="0" applyNumberFormat="1" applyFont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15" fillId="3" borderId="0" xfId="0" applyFont="1" applyFill="1" applyAlignment="1">
      <alignment vertical="top"/>
    </xf>
    <xf numFmtId="49" fontId="22" fillId="0" borderId="0" xfId="0" applyNumberFormat="1" applyFont="1"/>
    <xf numFmtId="49" fontId="0" fillId="0" borderId="0" xfId="0" applyNumberFormat="1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8" fillId="2" borderId="7" xfId="0" applyFont="1" applyFill="1" applyBorder="1" applyProtection="1">
      <protection locked="0"/>
    </xf>
    <xf numFmtId="0" fontId="8" fillId="2" borderId="8" xfId="0" applyFont="1" applyFill="1" applyBorder="1" applyProtection="1">
      <protection locked="0"/>
    </xf>
    <xf numFmtId="0" fontId="8" fillId="2" borderId="5" xfId="0" applyFont="1" applyFill="1" applyBorder="1" applyProtection="1">
      <protection locked="0"/>
    </xf>
    <xf numFmtId="14" fontId="26" fillId="2" borderId="0" xfId="0" applyNumberFormat="1" applyFont="1" applyFill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10" fontId="5" fillId="0" borderId="20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65" fontId="5" fillId="0" borderId="7" xfId="0" applyNumberFormat="1" applyFont="1" applyBorder="1" applyAlignment="1">
      <alignment horizontal="right" vertical="center" indent="7"/>
    </xf>
    <xf numFmtId="165" fontId="5" fillId="0" borderId="8" xfId="0" applyNumberFormat="1" applyFont="1" applyBorder="1" applyAlignment="1">
      <alignment horizontal="right" vertical="center" indent="7"/>
    </xf>
    <xf numFmtId="0" fontId="5" fillId="0" borderId="25" xfId="0" applyFont="1" applyBorder="1" applyAlignment="1">
      <alignment horizontal="left" vertical="center"/>
    </xf>
    <xf numFmtId="165" fontId="5" fillId="0" borderId="25" xfId="0" applyNumberFormat="1" applyFont="1" applyBorder="1" applyAlignment="1">
      <alignment horizontal="right" vertical="center" indent="7"/>
    </xf>
    <xf numFmtId="0" fontId="5" fillId="0" borderId="0" xfId="0" applyFont="1" applyAlignment="1">
      <alignment horizontal="left" vertical="center" wrapText="1"/>
    </xf>
    <xf numFmtId="0" fontId="14" fillId="4" borderId="7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165" fontId="4" fillId="0" borderId="22" xfId="0" applyNumberFormat="1" applyFont="1" applyBorder="1" applyAlignment="1">
      <alignment horizontal="right" vertical="center" indent="7"/>
    </xf>
    <xf numFmtId="165" fontId="4" fillId="0" borderId="23" xfId="0" applyNumberFormat="1" applyFont="1" applyBorder="1" applyAlignment="1">
      <alignment horizontal="right" vertical="center" indent="7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165" fontId="4" fillId="0" borderId="7" xfId="0" applyNumberFormat="1" applyFont="1" applyBorder="1" applyAlignment="1">
      <alignment horizontal="right" vertical="center" indent="7"/>
    </xf>
    <xf numFmtId="165" fontId="4" fillId="0" borderId="8" xfId="0" applyNumberFormat="1" applyFont="1" applyBorder="1" applyAlignment="1">
      <alignment horizontal="right" vertical="center" indent="7"/>
    </xf>
    <xf numFmtId="0" fontId="5" fillId="0" borderId="24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165" fontId="4" fillId="0" borderId="29" xfId="0" applyNumberFormat="1" applyFont="1" applyBorder="1" applyAlignment="1">
      <alignment horizontal="right" vertical="center" indent="7"/>
    </xf>
    <xf numFmtId="165" fontId="4" fillId="0" borderId="30" xfId="0" applyNumberFormat="1" applyFont="1" applyBorder="1" applyAlignment="1">
      <alignment horizontal="right" vertical="center" indent="7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 wrapText="1"/>
    </xf>
    <xf numFmtId="165" fontId="4" fillId="2" borderId="22" xfId="0" applyNumberFormat="1" applyFont="1" applyFill="1" applyBorder="1" applyAlignment="1" applyProtection="1">
      <alignment horizontal="right" vertical="center" indent="7"/>
      <protection locked="0"/>
    </xf>
    <xf numFmtId="165" fontId="4" fillId="2" borderId="23" xfId="0" applyNumberFormat="1" applyFont="1" applyFill="1" applyBorder="1" applyAlignment="1" applyProtection="1">
      <alignment horizontal="right" vertical="center" indent="7"/>
      <protection locked="0"/>
    </xf>
    <xf numFmtId="165" fontId="4" fillId="2" borderId="27" xfId="0" applyNumberFormat="1" applyFont="1" applyFill="1" applyBorder="1" applyAlignment="1" applyProtection="1">
      <alignment horizontal="right" vertical="center" indent="7"/>
      <protection locked="0"/>
    </xf>
    <xf numFmtId="165" fontId="4" fillId="2" borderId="28" xfId="0" applyNumberFormat="1" applyFont="1" applyFill="1" applyBorder="1" applyAlignment="1" applyProtection="1">
      <alignment horizontal="right" vertical="center" indent="7"/>
      <protection locked="0"/>
    </xf>
    <xf numFmtId="0" fontId="1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Protection="1">
      <protection locked="0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>
          <bgColor indexed="41"/>
        </patternFill>
      </fill>
    </dxf>
    <dxf>
      <fill>
        <patternFill>
          <bgColor indexed="2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13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1440180</xdr:colOff>
      <xdr:row>0</xdr:row>
      <xdr:rowOff>53340</xdr:rowOff>
    </xdr:from>
    <xdr:to>
      <xdr:col>0</xdr:col>
      <xdr:colOff>5329765</xdr:colOff>
      <xdr:row>0</xdr:row>
      <xdr:rowOff>766634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0180" y="53340"/>
          <a:ext cx="3889585" cy="713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1729740</xdr:colOff>
      <xdr:row>0</xdr:row>
      <xdr:rowOff>0</xdr:rowOff>
    </xdr:from>
    <xdr:to>
      <xdr:col>5</xdr:col>
      <xdr:colOff>338665</xdr:colOff>
      <xdr:row>3</xdr:row>
      <xdr:rowOff>12254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1920" y="0"/>
          <a:ext cx="3889585" cy="713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861060</xdr:colOff>
      <xdr:row>0</xdr:row>
      <xdr:rowOff>7620</xdr:rowOff>
    </xdr:from>
    <xdr:to>
      <xdr:col>8</xdr:col>
      <xdr:colOff>498685</xdr:colOff>
      <xdr:row>3</xdr:row>
      <xdr:rowOff>35114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7520" y="7620"/>
          <a:ext cx="3889585" cy="7132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1203960</xdr:colOff>
      <xdr:row>0</xdr:row>
      <xdr:rowOff>60960</xdr:rowOff>
    </xdr:from>
    <xdr:to>
      <xdr:col>8</xdr:col>
      <xdr:colOff>56725</xdr:colOff>
      <xdr:row>3</xdr:row>
      <xdr:rowOff>88454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60960"/>
          <a:ext cx="3889585" cy="7132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A8" totalsRowShown="0" headerRowDxfId="2" dataDxfId="1">
  <autoFilter ref="A1:A8" xr:uid="{00000000-0009-0000-0100-000001000000}"/>
  <tableColumns count="1">
    <tableColumn id="1" xr3:uid="{00000000-0010-0000-0000-000001000000}" name="niveaux de qualific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showGridLines="0" workbookViewId="0">
      <selection activeCell="J4" sqref="J4"/>
    </sheetView>
  </sheetViews>
  <sheetFormatPr defaultColWidth="11.42578125" defaultRowHeight="12.75"/>
  <cols>
    <col min="1" max="1" width="87.5703125" customWidth="1"/>
  </cols>
  <sheetData>
    <row r="1" spans="1:1" ht="72.75" customHeight="1">
      <c r="A1" s="75"/>
    </row>
    <row r="2" spans="1:1" ht="45" customHeight="1">
      <c r="A2" s="79" t="s">
        <v>0</v>
      </c>
    </row>
    <row r="3" spans="1:1" ht="99.75" customHeight="1">
      <c r="A3" s="74" t="s">
        <v>1</v>
      </c>
    </row>
    <row r="4" spans="1:1" ht="36.75" customHeight="1">
      <c r="A4" s="80" t="s">
        <v>2</v>
      </c>
    </row>
    <row r="5" spans="1:1" ht="28.5" customHeight="1">
      <c r="A5" s="83" t="s">
        <v>3</v>
      </c>
    </row>
    <row r="6" spans="1:1" ht="26.25" customHeight="1">
      <c r="A6" s="81"/>
    </row>
    <row r="7" spans="1:1" ht="51.75" customHeight="1">
      <c r="A7" s="82" t="s">
        <v>4</v>
      </c>
    </row>
    <row r="14" spans="1:1" ht="12.75" customHeight="1"/>
    <row r="18" spans="1:1">
      <c r="A18" s="76"/>
    </row>
    <row r="21" spans="1:1">
      <c r="A21" s="77"/>
    </row>
    <row r="23" spans="1:1">
      <c r="A23" s="77"/>
    </row>
  </sheetData>
  <sheetProtection algorithmName="SHA-512" hashValue="C0yf5K3WCXFBmmVLMdtN8k8vaUjS9494v2nIAB5pGgRfQ7yrSo1Tc+A4gm21qw7Nh2b//s5ZuhKfSKiyC3NNJA==" saltValue="aaBpYb3EE+4D7tgEFPyJyA==" spinCount="100000" sheet="1" objects="1" scenarios="1"/>
  <phoneticPr fontId="12" type="noConversion"/>
  <printOptions horizontalCentered="1"/>
  <pageMargins left="0.47244094488188981" right="0.31496062992125984" top="1.22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7"/>
  <sheetViews>
    <sheetView showGridLines="0" tabSelected="1" topLeftCell="A9" zoomScaleNormal="100" workbookViewId="0">
      <selection activeCell="L15" sqref="L15"/>
    </sheetView>
  </sheetViews>
  <sheetFormatPr defaultColWidth="11.5703125" defaultRowHeight="12.75"/>
  <cols>
    <col min="1" max="1" width="6.140625" style="70" customWidth="1"/>
    <col min="2" max="2" width="26" style="70" customWidth="1"/>
    <col min="3" max="5" width="25.7109375" style="70" customWidth="1"/>
    <col min="6" max="6" width="14.28515625" style="70" customWidth="1"/>
    <col min="7" max="16384" width="11.5703125" style="70"/>
  </cols>
  <sheetData>
    <row r="1" spans="1:11" ht="24.95" customHeight="1" thickBot="1">
      <c r="A1" s="143" t="s">
        <v>5</v>
      </c>
      <c r="B1" s="143"/>
      <c r="C1" s="78" t="s">
        <v>6</v>
      </c>
      <c r="D1" s="12"/>
      <c r="E1"/>
    </row>
    <row r="2" spans="1:11" ht="18" customHeight="1">
      <c r="A2" s="122" t="str">
        <f>IF(C1="INSERM", "Références Inserm","Nom de l'organisme gestionnaire :")</f>
        <v>Références Inserm</v>
      </c>
      <c r="B2" s="122"/>
      <c r="C2" s="86"/>
      <c r="D2" s="12"/>
      <c r="E2"/>
    </row>
    <row r="3" spans="1:11" s="95" customFormat="1" ht="12.95" customHeight="1" thickBot="1">
      <c r="A3" s="59"/>
      <c r="B3" s="60" t="str">
        <f>+IF(A2="Références Inserm", "Délégation régionale:","")</f>
        <v>Délégation régionale:</v>
      </c>
      <c r="C3" s="67"/>
      <c r="D3" s="61"/>
      <c r="E3" s="62"/>
    </row>
    <row r="4" spans="1:11" s="95" customFormat="1" ht="12.95" customHeight="1" thickBot="1">
      <c r="A4" s="59"/>
      <c r="B4" s="63" t="str">
        <f>+IF(A2="Références Inserm", "Numéro OTP:","")</f>
        <v>Numéro OTP:</v>
      </c>
      <c r="C4" s="64"/>
      <c r="D4" s="61"/>
      <c r="E4" s="62"/>
    </row>
    <row r="5" spans="1:11" s="95" customFormat="1" ht="12.95" customHeight="1" thickBot="1">
      <c r="A5" s="65"/>
      <c r="B5" s="63" t="str">
        <f>+IF(A2="Références Inserm", "Numéro eOTP :","")</f>
        <v>Numéro eOTP :</v>
      </c>
      <c r="C5" s="66"/>
      <c r="D5" s="61"/>
      <c r="E5" s="62"/>
    </row>
    <row r="6" spans="1:11" ht="18" customHeight="1" thickBot="1">
      <c r="A6" s="122" t="s">
        <v>7</v>
      </c>
      <c r="B6" s="122"/>
      <c r="C6" s="87"/>
      <c r="D6" s="1"/>
      <c r="E6"/>
    </row>
    <row r="7" spans="1:11" ht="18" customHeight="1" thickBot="1">
      <c r="A7" s="126" t="str">
        <f>IF(C1&lt;&gt;"INSERM","Convention N° :","")</f>
        <v/>
      </c>
      <c r="B7" s="126"/>
      <c r="C7" s="88"/>
      <c r="D7" s="1"/>
      <c r="E7"/>
    </row>
    <row r="8" spans="1:11" ht="18" customHeight="1" thickBot="1">
      <c r="A8" s="132" t="s">
        <v>8</v>
      </c>
      <c r="B8" s="132"/>
      <c r="C8" s="87"/>
      <c r="D8" s="1"/>
      <c r="E8"/>
    </row>
    <row r="9" spans="1:11" ht="18" customHeight="1" thickBot="1">
      <c r="A9" s="132" t="str">
        <f>IF(C1="Inserm", "Unité(s) Inserm bénéficiaire(s) : ","Unité(s) bénéfiaire(s) :")</f>
        <v xml:space="preserve">Unité(s) Inserm bénéficiaire(s) : </v>
      </c>
      <c r="B9" s="132"/>
      <c r="C9" s="9"/>
      <c r="D9" s="1"/>
      <c r="E9"/>
    </row>
    <row r="10" spans="1:11" ht="18" customHeight="1">
      <c r="A10"/>
      <c r="B10"/>
      <c r="D10"/>
      <c r="E10"/>
    </row>
    <row r="11" spans="1:11" s="97" customFormat="1" ht="24.95" customHeight="1">
      <c r="A11" s="123" t="s">
        <v>9</v>
      </c>
      <c r="B11" s="124"/>
      <c r="C11" s="124"/>
      <c r="D11" s="124"/>
      <c r="E11" s="125"/>
      <c r="F11" s="96"/>
      <c r="G11" s="96"/>
    </row>
    <row r="12" spans="1:11" s="97" customFormat="1" ht="16.5" customHeight="1" thickBot="1">
      <c r="A12" s="1"/>
      <c r="B12" s="1"/>
      <c r="C12" s="2"/>
      <c r="D12" s="2"/>
      <c r="E12" s="3"/>
      <c r="F12" s="96"/>
      <c r="G12" s="96"/>
    </row>
    <row r="13" spans="1:11" s="97" customFormat="1" ht="18" customHeight="1" thickTop="1" thickBot="1">
      <c r="A13" s="7" t="s">
        <v>10</v>
      </c>
      <c r="B13" s="7"/>
      <c r="C13" s="50"/>
      <c r="D13" s="98" t="s">
        <v>11</v>
      </c>
      <c r="E13" s="48"/>
      <c r="F13" s="96"/>
      <c r="G13" s="96"/>
    </row>
    <row r="14" spans="1:11" s="99" customFormat="1" ht="18" customHeight="1" thickTop="1" thickBot="1">
      <c r="A14" s="4" t="s">
        <v>12</v>
      </c>
      <c r="B14" s="4"/>
      <c r="C14" s="52"/>
      <c r="D14" s="7"/>
      <c r="E14" s="4"/>
      <c r="G14" s="100"/>
      <c r="H14" s="100"/>
      <c r="I14" s="101"/>
      <c r="J14" s="101"/>
      <c r="K14" s="101"/>
    </row>
    <row r="15" spans="1:11" s="99" customFormat="1" ht="18" customHeight="1" thickTop="1" thickBot="1">
      <c r="A15" s="4" t="str">
        <f>IF(C1="INSERM","Montant total notifié en € :","Montant total versé en € :")</f>
        <v>Montant total notifié en € :</v>
      </c>
      <c r="B15" s="4"/>
      <c r="C15" s="53"/>
      <c r="D15" s="4"/>
      <c r="E15" s="4"/>
      <c r="G15" s="100"/>
      <c r="H15" s="100"/>
      <c r="I15" s="101"/>
      <c r="J15" s="101"/>
      <c r="K15" s="101"/>
    </row>
    <row r="16" spans="1:11" s="99" customFormat="1" ht="18" customHeight="1" thickTop="1">
      <c r="A16" s="10" t="str">
        <f>IF(C1="ORGANISME PRIVE","Taux de financement % : ","")</f>
        <v/>
      </c>
      <c r="B16" s="10"/>
      <c r="C16" s="110" t="str">
        <f>IF(C1="ORGANISME PRIVE","0%","")</f>
        <v/>
      </c>
      <c r="D16" s="49"/>
      <c r="E16" s="14"/>
      <c r="G16" s="100"/>
      <c r="H16" s="100"/>
      <c r="I16" s="101"/>
      <c r="J16" s="101"/>
      <c r="K16" s="101"/>
    </row>
    <row r="17" spans="1:11" s="99" customFormat="1" ht="18" customHeight="1">
      <c r="A17" s="4" t="s">
        <v>13</v>
      </c>
      <c r="B17" s="4"/>
      <c r="C17" s="14" t="str">
        <f>IF(C14-C15&gt;0,"OUI","NON")</f>
        <v>NON</v>
      </c>
      <c r="D17" s="4"/>
      <c r="E17" s="4"/>
      <c r="G17" s="100"/>
      <c r="H17" s="100"/>
      <c r="I17" s="101"/>
      <c r="J17" s="101"/>
      <c r="K17" s="101"/>
    </row>
    <row r="18" spans="1:11" s="99" customFormat="1" ht="18" customHeight="1">
      <c r="A18" s="4" t="str">
        <f>IF(C17="OUI","Montant du solde","")</f>
        <v/>
      </c>
      <c r="B18" s="4"/>
      <c r="C18" s="51" t="str">
        <f>IF(C17="OUI", IF(C15&lt;C14,C14-C15,""),"")</f>
        <v/>
      </c>
      <c r="D18" s="4"/>
      <c r="E18" s="4"/>
      <c r="G18" s="100"/>
      <c r="H18" s="100"/>
      <c r="I18" s="101"/>
      <c r="J18" s="101"/>
      <c r="K18" s="101"/>
    </row>
    <row r="19" spans="1:11" s="99" customFormat="1">
      <c r="A19" s="4"/>
      <c r="B19" s="4"/>
      <c r="C19" s="5"/>
      <c r="D19" s="5"/>
      <c r="E19" s="6"/>
      <c r="F19" s="102"/>
      <c r="G19" s="144"/>
      <c r="H19" s="144"/>
      <c r="I19" s="70"/>
      <c r="J19" s="70"/>
      <c r="K19" s="70"/>
    </row>
    <row r="20" spans="1:11" s="97" customFormat="1" ht="24.95" customHeight="1">
      <c r="A20" s="129" t="s">
        <v>14</v>
      </c>
      <c r="B20" s="130"/>
      <c r="C20" s="130"/>
      <c r="D20" s="130"/>
      <c r="E20" s="131"/>
      <c r="F20" s="96"/>
      <c r="G20" s="144"/>
      <c r="H20" s="144"/>
      <c r="I20" s="70"/>
      <c r="J20" s="70"/>
      <c r="K20" s="70"/>
    </row>
    <row r="21" spans="1:11" s="97" customFormat="1">
      <c r="A21" s="128"/>
      <c r="B21" s="128"/>
      <c r="C21" s="128"/>
      <c r="D21" s="128"/>
      <c r="E21" s="128"/>
      <c r="F21" s="96"/>
      <c r="G21" s="103"/>
      <c r="H21" s="103"/>
      <c r="I21" s="70"/>
      <c r="J21" s="70"/>
      <c r="K21" s="70"/>
    </row>
    <row r="22" spans="1:11" s="97" customFormat="1" ht="24.95" customHeight="1">
      <c r="A22" s="146" t="s">
        <v>15</v>
      </c>
      <c r="B22" s="146"/>
      <c r="C22" s="146"/>
      <c r="D22" s="146"/>
      <c r="E22" s="146"/>
      <c r="F22" s="96"/>
      <c r="G22" s="103"/>
      <c r="H22" s="103"/>
      <c r="I22" s="70"/>
      <c r="J22" s="70"/>
      <c r="K22" s="70"/>
    </row>
    <row r="23" spans="1:11">
      <c r="A23"/>
      <c r="B23"/>
      <c r="C23"/>
      <c r="D23"/>
      <c r="E23"/>
      <c r="G23" s="100"/>
      <c r="H23" s="100"/>
      <c r="I23" s="101"/>
      <c r="J23" s="101"/>
      <c r="K23" s="101"/>
    </row>
    <row r="24" spans="1:11" ht="24.95" customHeight="1">
      <c r="A24" s="115" t="s">
        <v>16</v>
      </c>
      <c r="B24" s="116"/>
      <c r="C24" s="117"/>
      <c r="D24" s="118" t="s">
        <v>17</v>
      </c>
      <c r="E24" s="119"/>
      <c r="G24" s="144"/>
      <c r="H24" s="144"/>
    </row>
    <row r="25" spans="1:11" s="97" customFormat="1" ht="24.95" customHeight="1">
      <c r="A25" s="8">
        <v>1</v>
      </c>
      <c r="B25" s="126" t="s">
        <v>18</v>
      </c>
      <c r="C25" s="127"/>
      <c r="D25" s="149"/>
      <c r="E25" s="150"/>
      <c r="G25" s="100"/>
      <c r="H25" s="101"/>
      <c r="I25" s="101"/>
      <c r="J25" s="101"/>
      <c r="K25" s="101"/>
    </row>
    <row r="26" spans="1:11" s="97" customFormat="1" ht="24.95" customHeight="1">
      <c r="A26" s="8">
        <v>2</v>
      </c>
      <c r="B26" s="126" t="s">
        <v>19</v>
      </c>
      <c r="C26" s="127"/>
      <c r="D26" s="147"/>
      <c r="E26" s="148"/>
      <c r="G26" s="100"/>
      <c r="H26" s="101"/>
      <c r="I26" s="101"/>
      <c r="J26" s="101"/>
      <c r="K26" s="101"/>
    </row>
    <row r="27" spans="1:11" s="97" customFormat="1" ht="24.95" customHeight="1">
      <c r="A27" s="8">
        <v>3</v>
      </c>
      <c r="B27" s="132" t="s">
        <v>20</v>
      </c>
      <c r="C27" s="133"/>
      <c r="D27" s="134">
        <f>+'Annexe 1 - Personnel'!H32</f>
        <v>0</v>
      </c>
      <c r="E27" s="135"/>
      <c r="G27" s="145"/>
      <c r="H27" s="145"/>
      <c r="I27" s="96"/>
      <c r="J27" s="96"/>
      <c r="K27" s="96"/>
    </row>
    <row r="28" spans="1:11" s="97" customFormat="1" ht="24.95" customHeight="1">
      <c r="A28" s="8">
        <v>4</v>
      </c>
      <c r="B28" s="126" t="s">
        <v>21</v>
      </c>
      <c r="C28" s="127"/>
      <c r="D28" s="141">
        <f>+'Annexe 2 - Equipement'!G41</f>
        <v>0</v>
      </c>
      <c r="E28" s="142"/>
    </row>
    <row r="29" spans="1:11" s="97" customFormat="1" ht="24.95" customHeight="1">
      <c r="A29" s="139" t="s">
        <v>22</v>
      </c>
      <c r="B29" s="120"/>
      <c r="C29" s="140"/>
      <c r="D29" s="118">
        <f>SUM(D25:E28)</f>
        <v>0</v>
      </c>
      <c r="E29" s="119"/>
    </row>
    <row r="30" spans="1:11" s="97" customFormat="1" ht="24.95" customHeight="1">
      <c r="A30" s="165" t="str">
        <f>IF(C1="INSERM","",5)</f>
        <v/>
      </c>
      <c r="B30" s="36" t="str">
        <f>IF(C1="INSERM","","Frais généraux")</f>
        <v/>
      </c>
      <c r="C30" s="68"/>
      <c r="D30" s="136"/>
      <c r="E30" s="136"/>
    </row>
    <row r="31" spans="1:11" s="97" customFormat="1" ht="24.95" customHeight="1">
      <c r="A31" s="55" t="s">
        <v>23</v>
      </c>
      <c r="B31" s="56"/>
      <c r="C31" s="57"/>
      <c r="D31" s="137">
        <f>+D30+D29</f>
        <v>0</v>
      </c>
      <c r="E31" s="138"/>
    </row>
    <row r="32" spans="1:11" s="97" customFormat="1" ht="24.95" customHeight="1">
      <c r="A32" s="120" t="str">
        <f>IF(C1="ASSOCIATION / FONDATION", "Total de la contribution financière justifiée","")</f>
        <v/>
      </c>
      <c r="B32" s="120"/>
      <c r="C32" s="120"/>
      <c r="D32" s="121" t="str">
        <f>IF(C1="ASSOCIATION / FONDATION",IF(OR(C16=0,C16=""),"Renseigner le taux de financement en C16",IF(C16&gt;0.8,"Erreur : taux max. de financement de 80%",C16*D31)),"")</f>
        <v/>
      </c>
      <c r="E32" s="121"/>
    </row>
    <row r="33" spans="1:6" s="97" customFormat="1" ht="9" customHeight="1">
      <c r="A33" s="10"/>
      <c r="B33" s="10"/>
      <c r="C33" s="10"/>
      <c r="D33" s="10"/>
      <c r="E33" s="11"/>
    </row>
    <row r="34" spans="1:6" s="97" customFormat="1" ht="24" customHeight="1">
      <c r="A34" s="114" t="str">
        <f>IF(C3&lt;&gt;"INSERM","Ligne 2 : Un sous-traitant est un tiers qui a conclu un accord avec l'organisme gestionnaire, en vue d'exécuter une partie des travaux liés au projet. La sous-traitance ne doit porter que sur l'exécution d'une partie limitée du projet - compte n°628 800","Ligne 2 : Un sous-traitant est un tiers qui a conclu un accord avec l'organisme gestionnaire, en vue d'exécuter une partie des travaux liés au projet. La sous-traitance ne doit porter que sur l'exécution d'une partie limitée du projet")</f>
        <v>Ligne 2 : Un sous-traitant est un tiers qui a conclu un accord avec l'organisme gestionnaire, en vue d'exécuter une partie des travaux liés au projet. La sous-traitance ne doit porter que sur l'exécution d'une partie limitée du projet - compte n°628 800</v>
      </c>
      <c r="B34" s="114"/>
      <c r="C34" s="114"/>
      <c r="D34" s="114"/>
      <c r="E34" s="114"/>
    </row>
    <row r="35" spans="1:6" s="97" customFormat="1" ht="12.6" customHeight="1">
      <c r="A35" s="114" t="s">
        <v>24</v>
      </c>
      <c r="B35" s="114"/>
      <c r="C35" s="114"/>
      <c r="D35" s="114"/>
      <c r="E35" s="114"/>
    </row>
    <row r="36" spans="1:6" s="97" customFormat="1" ht="12.6" customHeight="1">
      <c r="A36" s="114" t="str">
        <f>IF(C1="INSERM","Ligne 4 : Calcul automatique : renseigner en annexe 2 toutes les factures supérieures à 1600 €  HT","Ligne 4 : Calcul automatique : renseigner en annexe 2 toutes les factures supérieures à 1600 €  HT et joindre les factures correspondantes")</f>
        <v>Ligne 4 : Calcul automatique : renseigner en annexe 2 toutes les factures supérieures à 1600 €  HT</v>
      </c>
      <c r="B36" s="114"/>
      <c r="C36" s="114"/>
      <c r="D36" s="114"/>
      <c r="E36" s="114"/>
    </row>
    <row r="37" spans="1:6" s="97" customFormat="1" ht="12.6" customHeight="1">
      <c r="A37" s="69" t="str">
        <f>IF(C1&lt;&gt;"INSERM","Ligne 5 :Taux des Frais généraux à indiquer en %","")</f>
        <v/>
      </c>
      <c r="B37"/>
      <c r="C37"/>
      <c r="D37" s="70"/>
      <c r="E37"/>
    </row>
    <row r="38" spans="1:6">
      <c r="A38" s="69"/>
      <c r="B38"/>
      <c r="C38"/>
      <c r="D38"/>
      <c r="E38"/>
    </row>
    <row r="39" spans="1:6" ht="26.1" customHeight="1">
      <c r="A39" s="115" t="str">
        <f>IF(AND(C17="OUI",IF(C1="ASSOCIATION / FONDATION",C15-D32&lt;0,C15-D31&lt;0)),"Solde à verser à l'organisme gestionnaire
dans les conditions prévues par la convention",IF(C1="INSERM","Solde à reverser par l'organisme gestionnaire à l'Inserm","solde à reverser par le bénéficiaire"))</f>
        <v>Solde à reverser par l'organisme gestionnaire à l'Inserm</v>
      </c>
      <c r="B39" s="116"/>
      <c r="C39" s="117"/>
      <c r="D39" s="118">
        <f>IF(C1="ASSOCIATION / FONDATION",IF(D32&lt;C14,IF(C17="OUI",IF(D32&lt;C15,C15-D32,D32-C15),C14-D32),IF(C17="OUI",C18,0)),IF(D31&lt;C14,IF(C17="OUI",IF(D31&lt;C15,C15-D31,D31-C15),C14-D31),IF(C17="OUI",C18,0)))</f>
        <v>0</v>
      </c>
      <c r="E39" s="119"/>
      <c r="F39" s="104"/>
    </row>
    <row r="40" spans="1:6" ht="26.1" customHeight="1">
      <c r="A40" s="89" t="s">
        <v>25</v>
      </c>
      <c r="B40" s="89"/>
      <c r="C40" s="89"/>
      <c r="D40" s="89"/>
      <c r="E40"/>
      <c r="F40" s="104"/>
    </row>
    <row r="41" spans="1:6" ht="26.1" customHeight="1">
      <c r="A41" s="112" t="s">
        <v>26</v>
      </c>
      <c r="B41" s="113"/>
      <c r="C41" s="90" t="s">
        <v>27</v>
      </c>
      <c r="D41" s="90" t="s">
        <v>28</v>
      </c>
      <c r="E41" s="90" t="s">
        <v>29</v>
      </c>
      <c r="F41" s="104"/>
    </row>
    <row r="42" spans="1:6" ht="26.1" customHeight="1">
      <c r="A42" s="91"/>
      <c r="B42" s="92"/>
      <c r="C42" s="93"/>
      <c r="D42" s="93"/>
      <c r="E42" s="93"/>
      <c r="F42" s="104"/>
    </row>
    <row r="43" spans="1:6" ht="24.95" customHeight="1">
      <c r="A43" s="166"/>
    </row>
    <row r="44" spans="1:6" s="106" customFormat="1" ht="18" customHeight="1">
      <c r="A44" s="105" t="s">
        <v>30</v>
      </c>
      <c r="B44" s="94"/>
      <c r="C44" s="105"/>
      <c r="D44" s="105" t="s">
        <v>31</v>
      </c>
    </row>
    <row r="45" spans="1:6" s="107" customFormat="1" ht="18" customHeight="1">
      <c r="D45" s="108" t="s">
        <v>32</v>
      </c>
      <c r="E45" s="13"/>
    </row>
    <row r="46" spans="1:6" s="107" customFormat="1" ht="18" customHeight="1">
      <c r="D46" s="108" t="s">
        <v>33</v>
      </c>
      <c r="E46" s="58"/>
    </row>
    <row r="47" spans="1:6" s="107" customFormat="1" ht="18" customHeight="1">
      <c r="D47" s="109" t="s">
        <v>34</v>
      </c>
    </row>
  </sheetData>
  <sheetProtection algorithmName="SHA-512" hashValue="j3olHtlIxEiie+V6geOyupliVQawQQSevE7LiU9g7H6qImdKvJShtPDToPyFsgosYVxv/YURiza+iVE4qhVfIQ==" saltValue="C17r8pscKPuWrZNsFlq19g==" spinCount="100000" sheet="1"/>
  <mergeCells count="36">
    <mergeCell ref="G19:H19"/>
    <mergeCell ref="G20:H20"/>
    <mergeCell ref="G24:H24"/>
    <mergeCell ref="G27:H27"/>
    <mergeCell ref="A22:E22"/>
    <mergeCell ref="B26:C26"/>
    <mergeCell ref="D26:E26"/>
    <mergeCell ref="D24:E24"/>
    <mergeCell ref="D25:E25"/>
    <mergeCell ref="A1:B1"/>
    <mergeCell ref="A6:B6"/>
    <mergeCell ref="A7:B7"/>
    <mergeCell ref="A8:B8"/>
    <mergeCell ref="B28:C28"/>
    <mergeCell ref="A9:B9"/>
    <mergeCell ref="A32:C32"/>
    <mergeCell ref="D32:E32"/>
    <mergeCell ref="A2:B2"/>
    <mergeCell ref="A11:E11"/>
    <mergeCell ref="B25:C25"/>
    <mergeCell ref="A21:E21"/>
    <mergeCell ref="A20:E20"/>
    <mergeCell ref="B27:C27"/>
    <mergeCell ref="A24:C24"/>
    <mergeCell ref="D27:E27"/>
    <mergeCell ref="D30:E30"/>
    <mergeCell ref="D29:E29"/>
    <mergeCell ref="D31:E31"/>
    <mergeCell ref="A29:C29"/>
    <mergeCell ref="D28:E28"/>
    <mergeCell ref="A41:B41"/>
    <mergeCell ref="A34:E34"/>
    <mergeCell ref="A35:E35"/>
    <mergeCell ref="A36:E36"/>
    <mergeCell ref="A39:C39"/>
    <mergeCell ref="D39:E39"/>
  </mergeCells>
  <phoneticPr fontId="0" type="noConversion"/>
  <conditionalFormatting sqref="A33:D33">
    <cfRule type="cellIs" dxfId="20" priority="1" stopIfTrue="1" operator="equal">
      <formula>"Total de la contribution financière justifiée"</formula>
    </cfRule>
  </conditionalFormatting>
  <conditionalFormatting sqref="E33">
    <cfRule type="cellIs" dxfId="19" priority="2" stopIfTrue="1" operator="notEqual">
      <formula>""</formula>
    </cfRule>
    <cfRule type="cellIs" dxfId="18" priority="3" stopIfTrue="1" operator="equal">
      <formula>"""Renseigner le taux de financement"""</formula>
    </cfRule>
  </conditionalFormatting>
  <conditionalFormatting sqref="D16">
    <cfRule type="cellIs" dxfId="17" priority="4" stopIfTrue="1" operator="equal">
      <formula>"&lt;= Renseigner la case C14"</formula>
    </cfRule>
  </conditionalFormatting>
  <conditionalFormatting sqref="C5">
    <cfRule type="expression" dxfId="16" priority="5" stopIfTrue="1">
      <formula>C1="INSERM"</formula>
    </cfRule>
  </conditionalFormatting>
  <conditionalFormatting sqref="C16">
    <cfRule type="expression" dxfId="15" priority="6" stopIfTrue="1">
      <formula>C1="ORGANISME PRIVE"</formula>
    </cfRule>
  </conditionalFormatting>
  <conditionalFormatting sqref="A32:C32">
    <cfRule type="cellIs" dxfId="14" priority="7" stopIfTrue="1" operator="equal">
      <formula>"Total de la contribution financière justifiée"</formula>
    </cfRule>
  </conditionalFormatting>
  <conditionalFormatting sqref="C4">
    <cfRule type="expression" dxfId="13" priority="8" stopIfTrue="1">
      <formula>C1="INSERM"</formula>
    </cfRule>
  </conditionalFormatting>
  <conditionalFormatting sqref="C3">
    <cfRule type="expression" dxfId="12" priority="9" stopIfTrue="1">
      <formula>C1="INSERM"</formula>
    </cfRule>
  </conditionalFormatting>
  <conditionalFormatting sqref="C2">
    <cfRule type="expression" dxfId="11" priority="10" stopIfTrue="1">
      <formula>OR(C1="ORGANISME PUBLIC",C1="ORGANISME PRIVE")</formula>
    </cfRule>
  </conditionalFormatting>
  <conditionalFormatting sqref="D30">
    <cfRule type="expression" dxfId="10" priority="11" stopIfTrue="1">
      <formula>C1&lt;&gt;"INSERM"</formula>
    </cfRule>
  </conditionalFormatting>
  <conditionalFormatting sqref="E30">
    <cfRule type="expression" dxfId="9" priority="12" stopIfTrue="1">
      <formula>C1&lt;&gt;"INSERM"</formula>
    </cfRule>
  </conditionalFormatting>
  <conditionalFormatting sqref="D37">
    <cfRule type="expression" dxfId="8" priority="13" stopIfTrue="1">
      <formula>C1&lt;&gt;"INSERM"</formula>
    </cfRule>
  </conditionalFormatting>
  <conditionalFormatting sqref="C7">
    <cfRule type="expression" dxfId="7" priority="14" stopIfTrue="1">
      <formula>C1&lt;&gt;"INSERM"</formula>
    </cfRule>
  </conditionalFormatting>
  <conditionalFormatting sqref="D32">
    <cfRule type="cellIs" dxfId="6" priority="15" stopIfTrue="1" operator="equal">
      <formula>"Erreur : taux max. de financement de 80%"</formula>
    </cfRule>
    <cfRule type="expression" dxfId="5" priority="16" stopIfTrue="1">
      <formula>C1="ASSOCIATION / FONDATION"</formula>
    </cfRule>
  </conditionalFormatting>
  <conditionalFormatting sqref="E32">
    <cfRule type="cellIs" dxfId="4" priority="17" stopIfTrue="1" operator="equal">
      <formula>"Erreur : taux max. de financement de 80%"</formula>
    </cfRule>
    <cfRule type="expression" dxfId="3" priority="18" stopIfTrue="1">
      <formula>C1="ASSOCIATION / FONDATION"</formula>
    </cfRule>
  </conditionalFormatting>
  <dataValidations xWindow="346" yWindow="178" count="2">
    <dataValidation type="list" showInputMessage="1" showErrorMessage="1" error="Choisir un type d'organisme dans la liste" prompt="Choisir le type d'organisme gestionnaire" sqref="C1:D1" xr:uid="{00000000-0002-0000-0100-000000000000}">
      <formula1>liste</formula1>
    </dataValidation>
    <dataValidation type="list" showInputMessage="1" showErrorMessage="1" promptTitle="Bénéficiaires Inserm uniquement" prompt="Choisir votre DR" sqref="C3" xr:uid="{00000000-0002-0000-0100-000001000000}">
      <formula1>DR</formula1>
    </dataValidation>
  </dataValidations>
  <printOptions horizontalCentered="1"/>
  <pageMargins left="0.23622047244094491" right="0.19685039370078741" top="0.26" bottom="0.19" header="0.26" footer="0.22"/>
  <pageSetup paperSize="9" scale="91" orientation="portrait" r:id="rId1"/>
  <headerFooter alignWithMargins="0">
    <oddHeader xml:space="preserve">&amp;R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5"/>
  <sheetViews>
    <sheetView showGridLines="0" workbookViewId="0">
      <selection activeCell="M13" sqref="M13"/>
    </sheetView>
  </sheetViews>
  <sheetFormatPr defaultColWidth="11.42578125" defaultRowHeight="12.75"/>
  <cols>
    <col min="1" max="1" width="24.28515625" customWidth="1"/>
    <col min="2" max="2" width="15.7109375" customWidth="1"/>
    <col min="3" max="3" width="5.7109375" customWidth="1"/>
    <col min="4" max="8" width="20.7109375" customWidth="1"/>
  </cols>
  <sheetData>
    <row r="1" spans="1:12" ht="18" customHeight="1">
      <c r="A1" s="16" t="s">
        <v>5</v>
      </c>
      <c r="B1" s="160" t="str">
        <f>IF('Justificatif FINAL'!C1="INSERM","INSERM",'Justificatif FINAL'!C2)</f>
        <v>INSERM</v>
      </c>
      <c r="C1" s="160"/>
      <c r="D1" s="160"/>
      <c r="E1" s="39"/>
    </row>
    <row r="2" spans="1:12" s="1" customFormat="1" ht="18" customHeight="1" thickBot="1">
      <c r="A2" s="16" t="s">
        <v>35</v>
      </c>
      <c r="B2" s="38">
        <f>'Justificatif FINAL'!C13</f>
        <v>0</v>
      </c>
      <c r="C2" s="39" t="s">
        <v>11</v>
      </c>
      <c r="D2" s="38">
        <f>'Justificatif FINAL'!E13</f>
        <v>0</v>
      </c>
      <c r="E2" s="71"/>
      <c r="G2" s="19"/>
      <c r="I2" s="6"/>
      <c r="J2" s="6"/>
      <c r="K2" s="6"/>
      <c r="L2" s="6"/>
    </row>
    <row r="3" spans="1:12" s="1" customFormat="1" ht="18" customHeight="1">
      <c r="A3" s="16" t="str">
        <f>IF('Annexe 1 - Personnel'!B1="INSERM","Délégation Régionale","Convention de recherche :")</f>
        <v>Délégation Régionale</v>
      </c>
      <c r="B3" s="160">
        <f>IF('Annexe 1 - Personnel'!B1="INSERM",'Justificatif FINAL'!C3,'Justificatif FINAL'!C7)</f>
        <v>0</v>
      </c>
      <c r="C3" s="160"/>
      <c r="D3" s="160"/>
      <c r="E3" s="39"/>
      <c r="G3" s="19"/>
      <c r="I3" s="6"/>
      <c r="J3" s="6"/>
      <c r="K3" s="6"/>
      <c r="L3" s="6"/>
    </row>
    <row r="4" spans="1:12" s="1" customFormat="1" ht="15" customHeight="1" thickBot="1">
      <c r="A4" s="18" t="str">
        <f>+IF('Justificatif FINAL'!C1="INSERM","Numéro OTP :","")</f>
        <v>Numéro OTP :</v>
      </c>
      <c r="B4" s="39">
        <f>+IF('Justificatif FINAL'!C1="INSERM",'Justificatif FINAL'!C4,"")</f>
        <v>0</v>
      </c>
      <c r="C4" s="39"/>
      <c r="D4" s="39"/>
      <c r="E4" s="39"/>
      <c r="G4" s="19"/>
      <c r="I4" s="6"/>
      <c r="J4" s="6"/>
      <c r="K4" s="6"/>
      <c r="L4" s="6"/>
    </row>
    <row r="5" spans="1:12" s="1" customFormat="1" ht="15" customHeight="1" thickTop="1" thickBot="1">
      <c r="A5" s="18" t="str">
        <f>+IF('Justificatif FINAL'!C1="INSERM","Numéro éOTP:","")</f>
        <v>Numéro éOTP:</v>
      </c>
      <c r="B5" s="54">
        <f>+IF('Justificatif FINAL'!C1="INSERM",'Justificatif FINAL'!C5,"")</f>
        <v>0</v>
      </c>
      <c r="C5" s="4"/>
      <c r="D5" s="4"/>
      <c r="E5" s="4"/>
      <c r="F5" s="19"/>
      <c r="G5" s="19"/>
      <c r="I5" s="17"/>
      <c r="J5" s="18"/>
      <c r="K5" s="19"/>
      <c r="L5" s="18"/>
    </row>
    <row r="6" spans="1:12" s="1" customFormat="1" ht="18" customHeight="1" thickTop="1">
      <c r="A6" s="16"/>
      <c r="B6" s="20"/>
      <c r="C6" s="20"/>
      <c r="D6" s="16"/>
      <c r="E6" s="16"/>
      <c r="F6" s="21"/>
      <c r="G6" s="21"/>
      <c r="H6" s="22"/>
      <c r="I6" s="18"/>
      <c r="J6" s="18"/>
      <c r="K6" s="19"/>
      <c r="L6" s="18"/>
    </row>
    <row r="7" spans="1:12" s="1" customFormat="1" ht="18" customHeight="1">
      <c r="A7" s="151" t="s">
        <v>36</v>
      </c>
      <c r="B7" s="151"/>
      <c r="C7" s="151"/>
      <c r="D7" s="151"/>
      <c r="E7" s="151"/>
      <c r="F7" s="151"/>
      <c r="G7" s="151"/>
      <c r="H7" s="151"/>
      <c r="I7" s="16"/>
      <c r="J7" s="16"/>
      <c r="K7" s="16"/>
      <c r="L7" s="16"/>
    </row>
    <row r="8" spans="1:12" s="1" customFormat="1" ht="18" customHeight="1"/>
    <row r="9" spans="1:12" s="1" customFormat="1" ht="18" customHeight="1">
      <c r="A9" s="153" t="s">
        <v>37</v>
      </c>
      <c r="B9" s="153"/>
      <c r="C9" s="153"/>
      <c r="D9" s="153"/>
      <c r="E9" s="156" t="s">
        <v>38</v>
      </c>
      <c r="F9" s="157"/>
      <c r="G9" s="152" t="s">
        <v>39</v>
      </c>
      <c r="H9" s="152" t="s">
        <v>40</v>
      </c>
    </row>
    <row r="10" spans="1:12" s="1" customFormat="1" ht="18" customHeight="1">
      <c r="A10" s="23" t="s">
        <v>41</v>
      </c>
      <c r="B10" s="154" t="s">
        <v>42</v>
      </c>
      <c r="C10" s="155"/>
      <c r="D10" s="23" t="s">
        <v>43</v>
      </c>
      <c r="E10" s="73" t="s">
        <v>44</v>
      </c>
      <c r="F10" s="72" t="s">
        <v>45</v>
      </c>
      <c r="G10" s="152"/>
      <c r="H10" s="152"/>
    </row>
    <row r="11" spans="1:12" s="1" customFormat="1" ht="18" customHeight="1">
      <c r="A11" s="24"/>
      <c r="B11" s="158"/>
      <c r="C11" s="159"/>
      <c r="D11" s="25"/>
      <c r="E11" s="25"/>
      <c r="F11" s="43"/>
      <c r="G11" s="40"/>
      <c r="H11" s="29"/>
    </row>
    <row r="12" spans="1:12" s="1" customFormat="1" ht="18" customHeight="1">
      <c r="A12" s="24"/>
      <c r="B12" s="158"/>
      <c r="C12" s="159"/>
      <c r="D12" s="25"/>
      <c r="E12" s="25"/>
      <c r="F12" s="43"/>
      <c r="G12" s="40"/>
      <c r="H12" s="29"/>
    </row>
    <row r="13" spans="1:12" s="1" customFormat="1" ht="18" customHeight="1">
      <c r="A13" s="24"/>
      <c r="B13" s="158"/>
      <c r="C13" s="159"/>
      <c r="D13" s="25"/>
      <c r="E13" s="25"/>
      <c r="F13" s="43"/>
      <c r="G13" s="40"/>
      <c r="H13" s="29"/>
    </row>
    <row r="14" spans="1:12" s="1" customFormat="1" ht="18" customHeight="1">
      <c r="A14" s="24"/>
      <c r="B14" s="158"/>
      <c r="C14" s="159"/>
      <c r="D14" s="25"/>
      <c r="E14" s="25"/>
      <c r="F14" s="43"/>
      <c r="G14" s="40"/>
      <c r="H14" s="29"/>
    </row>
    <row r="15" spans="1:12" s="1" customFormat="1" ht="18" customHeight="1">
      <c r="A15" s="24"/>
      <c r="B15" s="158"/>
      <c r="C15" s="159"/>
      <c r="D15" s="25"/>
      <c r="E15" s="25"/>
      <c r="F15" s="43"/>
      <c r="G15" s="40"/>
      <c r="H15" s="29"/>
    </row>
    <row r="16" spans="1:12" s="1" customFormat="1" ht="18" customHeight="1">
      <c r="A16" s="24"/>
      <c r="B16" s="158"/>
      <c r="C16" s="159"/>
      <c r="D16" s="25"/>
      <c r="E16" s="25"/>
      <c r="F16" s="43"/>
      <c r="G16" s="40"/>
      <c r="H16" s="29"/>
    </row>
    <row r="17" spans="1:11" s="1" customFormat="1" ht="18" customHeight="1">
      <c r="A17" s="24"/>
      <c r="B17" s="158"/>
      <c r="C17" s="159"/>
      <c r="D17" s="25"/>
      <c r="E17" s="25"/>
      <c r="F17" s="43"/>
      <c r="G17" s="40"/>
      <c r="H17" s="29"/>
    </row>
    <row r="18" spans="1:11" s="1" customFormat="1" ht="18" customHeight="1">
      <c r="A18" s="24"/>
      <c r="B18" s="158"/>
      <c r="C18" s="159"/>
      <c r="D18" s="25"/>
      <c r="E18" s="25"/>
      <c r="F18" s="43"/>
      <c r="G18" s="40"/>
      <c r="H18" s="29"/>
    </row>
    <row r="19" spans="1:11" s="1" customFormat="1" ht="18" customHeight="1">
      <c r="A19" s="24"/>
      <c r="B19" s="158"/>
      <c r="C19" s="159"/>
      <c r="D19" s="25"/>
      <c r="E19" s="25"/>
      <c r="F19" s="43"/>
      <c r="G19" s="40"/>
      <c r="H19" s="29"/>
    </row>
    <row r="20" spans="1:11" s="1" customFormat="1" ht="18" customHeight="1">
      <c r="A20" s="24"/>
      <c r="B20" s="158"/>
      <c r="C20" s="159"/>
      <c r="D20" s="25"/>
      <c r="E20" s="25"/>
      <c r="F20" s="43"/>
      <c r="G20" s="40"/>
      <c r="H20" s="29"/>
    </row>
    <row r="21" spans="1:11" s="1" customFormat="1" ht="18" customHeight="1">
      <c r="A21" s="24"/>
      <c r="B21" s="158"/>
      <c r="C21" s="159"/>
      <c r="D21" s="25"/>
      <c r="E21" s="25"/>
      <c r="F21" s="43"/>
      <c r="G21" s="40"/>
      <c r="H21" s="29"/>
    </row>
    <row r="22" spans="1:11" s="1" customFormat="1" ht="18" customHeight="1">
      <c r="A22" s="24"/>
      <c r="B22" s="158"/>
      <c r="C22" s="159"/>
      <c r="D22" s="25"/>
      <c r="E22" s="25"/>
      <c r="F22" s="43"/>
      <c r="G22" s="40"/>
      <c r="H22" s="29"/>
    </row>
    <row r="23" spans="1:11" s="1" customFormat="1" ht="18" customHeight="1">
      <c r="A23" s="24"/>
      <c r="B23" s="158"/>
      <c r="C23" s="159"/>
      <c r="D23" s="25"/>
      <c r="E23" s="25"/>
      <c r="F23" s="43"/>
      <c r="G23" s="40"/>
      <c r="H23" s="29"/>
    </row>
    <row r="24" spans="1:11" s="1" customFormat="1" ht="18" customHeight="1">
      <c r="A24" s="24"/>
      <c r="B24" s="84"/>
      <c r="C24" s="85"/>
      <c r="D24" s="25"/>
      <c r="E24" s="25"/>
      <c r="F24" s="43"/>
      <c r="G24" s="40"/>
      <c r="H24" s="29"/>
    </row>
    <row r="25" spans="1:11" s="1" customFormat="1" ht="18" customHeight="1">
      <c r="A25" s="24"/>
      <c r="B25" s="158"/>
      <c r="C25" s="159"/>
      <c r="D25" s="25"/>
      <c r="E25" s="25"/>
      <c r="F25" s="43"/>
      <c r="G25" s="40"/>
      <c r="H25" s="29"/>
    </row>
    <row r="26" spans="1:11" s="1" customFormat="1" ht="18" customHeight="1">
      <c r="A26" s="24"/>
      <c r="B26" s="158"/>
      <c r="C26" s="159"/>
      <c r="D26" s="25"/>
      <c r="E26" s="25"/>
      <c r="F26" s="43"/>
      <c r="G26" s="40"/>
      <c r="H26" s="29"/>
    </row>
    <row r="27" spans="1:11" s="1" customFormat="1" ht="18" customHeight="1">
      <c r="A27" s="24"/>
      <c r="B27" s="158"/>
      <c r="C27" s="159"/>
      <c r="D27" s="25"/>
      <c r="E27" s="25"/>
      <c r="F27" s="43"/>
      <c r="G27" s="40"/>
      <c r="H27" s="29"/>
    </row>
    <row r="28" spans="1:11" s="1" customFormat="1" ht="18" customHeight="1" thickBot="1">
      <c r="A28" s="24"/>
      <c r="B28" s="158"/>
      <c r="C28" s="159"/>
      <c r="D28" s="25"/>
      <c r="E28" s="25"/>
      <c r="F28" s="43"/>
      <c r="G28" s="40"/>
      <c r="H28" s="29"/>
      <c r="J28" s="18"/>
      <c r="K28" s="39"/>
    </row>
    <row r="29" spans="1:11" s="1" customFormat="1" ht="18" customHeight="1" thickTop="1" thickBot="1">
      <c r="A29" s="24"/>
      <c r="B29" s="158"/>
      <c r="C29" s="159"/>
      <c r="D29" s="25"/>
      <c r="E29" s="25"/>
      <c r="F29" s="43"/>
      <c r="G29" s="40"/>
      <c r="H29" s="29"/>
      <c r="J29" s="18"/>
      <c r="K29" s="54"/>
    </row>
    <row r="30" spans="1:11" s="1" customFormat="1" ht="18" customHeight="1" thickTop="1">
      <c r="A30" s="24"/>
      <c r="B30" s="158"/>
      <c r="C30" s="159"/>
      <c r="D30" s="25"/>
      <c r="E30" s="25"/>
      <c r="F30" s="43"/>
      <c r="G30" s="40"/>
      <c r="H30" s="29"/>
    </row>
    <row r="31" spans="1:11" s="1" customFormat="1" ht="18" customHeight="1">
      <c r="A31" s="26"/>
      <c r="B31" s="158"/>
      <c r="C31" s="159"/>
      <c r="D31" s="25"/>
      <c r="E31" s="27"/>
      <c r="F31" s="45"/>
      <c r="G31" s="41"/>
      <c r="H31" s="30"/>
    </row>
    <row r="32" spans="1:11" s="1" customFormat="1" ht="18" customHeight="1">
      <c r="A32" s="31" t="s">
        <v>46</v>
      </c>
      <c r="B32" s="15"/>
      <c r="C32" s="15"/>
      <c r="D32" s="15"/>
      <c r="E32" s="15"/>
      <c r="F32" s="15"/>
      <c r="G32" s="15"/>
      <c r="H32" s="32">
        <f>SUM(H11:H31)</f>
        <v>0</v>
      </c>
    </row>
    <row r="33" s="1" customFormat="1" ht="18" customHeight="1"/>
    <row r="34" s="1" customFormat="1"/>
    <row r="35" s="1" customFormat="1"/>
  </sheetData>
  <sheetProtection algorithmName="SHA-512" hashValue="B0uKRtccOo9FQU6rTPl0yl6cy6oY1hAO9qMBe6zzcVWL3TqChFNxDR9Ad2F8DkyVgZlFFR40jUiLdQdhr6TrUg==" saltValue="i4baJ58IVwSA10WQiWDD1A==" spinCount="100000" sheet="1" objects="1" scenarios="1" insertRows="0"/>
  <mergeCells count="28">
    <mergeCell ref="B3:D3"/>
    <mergeCell ref="B1:D1"/>
    <mergeCell ref="B28:C28"/>
    <mergeCell ref="B29:C29"/>
    <mergeCell ref="B19:C19"/>
    <mergeCell ref="B20:C20"/>
    <mergeCell ref="B21:C21"/>
    <mergeCell ref="B22:C22"/>
    <mergeCell ref="B15:C15"/>
    <mergeCell ref="B16:C16"/>
    <mergeCell ref="B17:C17"/>
    <mergeCell ref="B18:C18"/>
    <mergeCell ref="B11:C11"/>
    <mergeCell ref="B12:C12"/>
    <mergeCell ref="B13:C13"/>
    <mergeCell ref="B14:C14"/>
    <mergeCell ref="B30:C30"/>
    <mergeCell ref="B31:C31"/>
    <mergeCell ref="B23:C23"/>
    <mergeCell ref="B25:C25"/>
    <mergeCell ref="B26:C26"/>
    <mergeCell ref="B27:C27"/>
    <mergeCell ref="A7:H7"/>
    <mergeCell ref="G9:G10"/>
    <mergeCell ref="A9:D9"/>
    <mergeCell ref="H9:H10"/>
    <mergeCell ref="B10:C10"/>
    <mergeCell ref="E9:F9"/>
  </mergeCells>
  <phoneticPr fontId="12" type="noConversion"/>
  <dataValidations count="1">
    <dataValidation type="list" allowBlank="1" showInputMessage="1" showErrorMessage="1" errorTitle="ERREUR" error="Le niveau de qualification renseigné est erroné ! Merci de choisir parmi la liste." sqref="D11:D31" xr:uid="{00000000-0002-0000-0200-000000000000}">
      <formula1>Niveau</formula1>
    </dataValidation>
  </dataValidations>
  <printOptions horizontalCentered="1"/>
  <pageMargins left="0.78740157480314965" right="0.78740157480314965" top="0.67" bottom="0.98425196850393704" header="0.51181102362204722" footer="0.51181102362204722"/>
  <pageSetup paperSize="9" scale="8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4"/>
  <sheetViews>
    <sheetView showGridLines="0" workbookViewId="0">
      <selection activeCell="M17" sqref="M17"/>
    </sheetView>
  </sheetViews>
  <sheetFormatPr defaultColWidth="11.42578125" defaultRowHeight="12.75"/>
  <cols>
    <col min="1" max="1" width="24.28515625" customWidth="1"/>
    <col min="2" max="2" width="15.7109375" customWidth="1"/>
    <col min="3" max="3" width="5.7109375" customWidth="1"/>
    <col min="4" max="7" width="20.7109375" customWidth="1"/>
  </cols>
  <sheetData>
    <row r="1" spans="1:11" ht="18" customHeight="1">
      <c r="A1" s="16" t="s">
        <v>5</v>
      </c>
      <c r="B1" s="160" t="str">
        <f>IF('Justificatif FINAL'!C1="INSERM","INSERM",'Justificatif FINAL'!C2)</f>
        <v>INSERM</v>
      </c>
      <c r="C1" s="160"/>
      <c r="D1" s="160"/>
    </row>
    <row r="2" spans="1:11" s="1" customFormat="1" ht="18" customHeight="1" thickBot="1">
      <c r="A2" s="16" t="s">
        <v>35</v>
      </c>
      <c r="B2" s="38">
        <f>'Justificatif FINAL'!C13</f>
        <v>0</v>
      </c>
      <c r="C2" s="39" t="s">
        <v>11</v>
      </c>
      <c r="D2" s="38">
        <f>'Justificatif FINAL'!E13</f>
        <v>0</v>
      </c>
      <c r="F2" s="19"/>
      <c r="H2" s="6"/>
      <c r="I2" s="6"/>
      <c r="J2" s="6"/>
      <c r="K2" s="6"/>
    </row>
    <row r="3" spans="1:11" s="1" customFormat="1" ht="18" customHeight="1">
      <c r="A3" s="16" t="str">
        <f>IF(B1="INSERM","Délégation Régionale","Convention de recherche :")</f>
        <v>Délégation Régionale</v>
      </c>
      <c r="B3" s="160">
        <f>IF(B1="INSERM",'Justificatif FINAL'!C3,'Justificatif FINAL'!C7)</f>
        <v>0</v>
      </c>
      <c r="C3" s="160"/>
      <c r="D3" s="160"/>
      <c r="F3" s="19"/>
      <c r="H3" s="6"/>
      <c r="I3" s="6"/>
      <c r="J3" s="6"/>
      <c r="K3" s="6"/>
    </row>
    <row r="4" spans="1:11" s="1" customFormat="1" ht="15" customHeight="1" thickBot="1">
      <c r="A4" s="18" t="str">
        <f>+IF('Justificatif FINAL'!C1="INSERM","Numéro OTP :","")</f>
        <v>Numéro OTP :</v>
      </c>
      <c r="B4" s="39">
        <f>+IF('Justificatif FINAL'!C1="INSERM",'Justificatif FINAL'!C4,"")</f>
        <v>0</v>
      </c>
      <c r="C4" s="4"/>
      <c r="D4" s="4"/>
      <c r="E4" s="19"/>
      <c r="F4" s="19"/>
      <c r="H4" s="17"/>
      <c r="I4" s="18"/>
      <c r="J4" s="19"/>
      <c r="K4" s="18"/>
    </row>
    <row r="5" spans="1:11" s="1" customFormat="1" ht="15" customHeight="1" thickTop="1" thickBot="1">
      <c r="A5" s="18" t="str">
        <f>+IF('Justificatif FINAL'!C1="INSERM","Numéro éOTP:","")</f>
        <v>Numéro éOTP:</v>
      </c>
      <c r="B5" s="54">
        <f>+IF('Justificatif FINAL'!C1="INSERM",'Justificatif FINAL'!C5,"")</f>
        <v>0</v>
      </c>
      <c r="C5" s="20"/>
      <c r="D5" s="16"/>
      <c r="E5" s="19"/>
      <c r="F5" s="19"/>
      <c r="G5" s="22"/>
      <c r="H5" s="18"/>
      <c r="I5" s="18"/>
      <c r="J5" s="19"/>
      <c r="K5" s="18"/>
    </row>
    <row r="6" spans="1:11" s="1" customFormat="1" ht="18" customHeight="1" thickTop="1">
      <c r="A6" s="18"/>
      <c r="B6" s="39"/>
      <c r="C6" s="20"/>
      <c r="D6" s="16"/>
      <c r="E6" s="21"/>
      <c r="F6" s="21"/>
      <c r="G6" s="22"/>
      <c r="H6" s="18"/>
      <c r="I6" s="18"/>
      <c r="J6" s="19"/>
      <c r="K6" s="18"/>
    </row>
    <row r="7" spans="1:11" s="1" customFormat="1" ht="18" customHeight="1">
      <c r="A7" s="162" t="s">
        <v>47</v>
      </c>
      <c r="B7" s="163"/>
      <c r="C7" s="163"/>
      <c r="D7" s="163"/>
      <c r="E7" s="163"/>
      <c r="F7" s="163"/>
      <c r="G7" s="164"/>
      <c r="H7" s="16"/>
      <c r="I7" s="16"/>
      <c r="J7" s="16"/>
      <c r="K7" s="16"/>
    </row>
    <row r="8" spans="1:11" s="1" customFormat="1" ht="18" customHeight="1"/>
    <row r="9" spans="1:11" s="1" customFormat="1" ht="27.75" customHeight="1">
      <c r="A9" s="33" t="s">
        <v>48</v>
      </c>
      <c r="B9" s="152" t="s">
        <v>49</v>
      </c>
      <c r="C9" s="152"/>
      <c r="D9" s="152"/>
      <c r="E9" s="37" t="s">
        <v>50</v>
      </c>
      <c r="F9" s="34" t="s">
        <v>51</v>
      </c>
      <c r="G9" s="35" t="s">
        <v>52</v>
      </c>
    </row>
    <row r="10" spans="1:11" s="1" customFormat="1" ht="18" customHeight="1">
      <c r="A10" s="42"/>
      <c r="B10" s="158"/>
      <c r="C10" s="161"/>
      <c r="D10" s="159"/>
      <c r="E10" s="25"/>
      <c r="F10" s="43"/>
      <c r="G10" s="44"/>
    </row>
    <row r="11" spans="1:11" s="1" customFormat="1" ht="18" customHeight="1">
      <c r="A11" s="42"/>
      <c r="B11" s="158"/>
      <c r="C11" s="161"/>
      <c r="D11" s="159"/>
      <c r="E11" s="25"/>
      <c r="F11" s="43"/>
      <c r="G11" s="29"/>
    </row>
    <row r="12" spans="1:11" s="1" customFormat="1" ht="18" customHeight="1">
      <c r="A12" s="42"/>
      <c r="B12" s="158"/>
      <c r="C12" s="161"/>
      <c r="D12" s="159"/>
      <c r="E12" s="25"/>
      <c r="F12" s="43"/>
      <c r="G12" s="29"/>
    </row>
    <row r="13" spans="1:11" s="1" customFormat="1" ht="18" customHeight="1">
      <c r="A13" s="42"/>
      <c r="B13" s="158"/>
      <c r="C13" s="161"/>
      <c r="D13" s="159"/>
      <c r="E13" s="25"/>
      <c r="F13" s="43"/>
      <c r="G13" s="29"/>
    </row>
    <row r="14" spans="1:11" s="1" customFormat="1" ht="18" customHeight="1">
      <c r="A14" s="42"/>
      <c r="B14" s="158"/>
      <c r="C14" s="161"/>
      <c r="D14" s="159"/>
      <c r="E14" s="25"/>
      <c r="F14" s="43"/>
      <c r="G14" s="29"/>
    </row>
    <row r="15" spans="1:11" s="1" customFormat="1" ht="18" customHeight="1">
      <c r="A15" s="42"/>
      <c r="B15" s="158"/>
      <c r="C15" s="161"/>
      <c r="D15" s="159"/>
      <c r="E15" s="25"/>
      <c r="F15" s="43"/>
      <c r="G15" s="29"/>
    </row>
    <row r="16" spans="1:11" s="1" customFormat="1" ht="18" customHeight="1">
      <c r="A16" s="42"/>
      <c r="B16" s="158"/>
      <c r="C16" s="161"/>
      <c r="D16" s="159"/>
      <c r="E16" s="25"/>
      <c r="F16" s="43"/>
      <c r="G16" s="29"/>
    </row>
    <row r="17" spans="1:7" s="1" customFormat="1" ht="18" customHeight="1">
      <c r="A17" s="42"/>
      <c r="B17" s="158"/>
      <c r="C17" s="161"/>
      <c r="D17" s="159"/>
      <c r="E17" s="25"/>
      <c r="F17" s="43"/>
      <c r="G17" s="29"/>
    </row>
    <row r="18" spans="1:7" s="1" customFormat="1" ht="18" customHeight="1">
      <c r="A18" s="42"/>
      <c r="B18" s="158"/>
      <c r="C18" s="161"/>
      <c r="D18" s="159"/>
      <c r="E18" s="25"/>
      <c r="F18" s="43"/>
      <c r="G18" s="29"/>
    </row>
    <row r="19" spans="1:7" s="1" customFormat="1" ht="18" customHeight="1">
      <c r="A19" s="42"/>
      <c r="B19" s="158"/>
      <c r="C19" s="161"/>
      <c r="D19" s="159"/>
      <c r="E19" s="25"/>
      <c r="F19" s="43"/>
      <c r="G19" s="29"/>
    </row>
    <row r="20" spans="1:7" s="1" customFormat="1" ht="18" customHeight="1">
      <c r="A20" s="42"/>
      <c r="B20" s="158"/>
      <c r="C20" s="161"/>
      <c r="D20" s="159"/>
      <c r="E20" s="25"/>
      <c r="F20" s="43"/>
      <c r="G20" s="29"/>
    </row>
    <row r="21" spans="1:7" s="1" customFormat="1" ht="18" customHeight="1">
      <c r="A21" s="42"/>
      <c r="B21" s="158"/>
      <c r="C21" s="161"/>
      <c r="D21" s="159"/>
      <c r="E21" s="25"/>
      <c r="F21" s="43"/>
      <c r="G21" s="29"/>
    </row>
    <row r="22" spans="1:7" s="1" customFormat="1" ht="18" customHeight="1">
      <c r="A22" s="42"/>
      <c r="B22" s="158"/>
      <c r="C22" s="161"/>
      <c r="D22" s="159"/>
      <c r="E22" s="25"/>
      <c r="F22" s="43"/>
      <c r="G22" s="29"/>
    </row>
    <row r="23" spans="1:7" s="1" customFormat="1" ht="18" customHeight="1">
      <c r="A23" s="42"/>
      <c r="B23" s="158"/>
      <c r="C23" s="161"/>
      <c r="D23" s="159"/>
      <c r="E23" s="25"/>
      <c r="F23" s="43"/>
      <c r="G23" s="29"/>
    </row>
    <row r="24" spans="1:7" s="1" customFormat="1" ht="18" customHeight="1">
      <c r="A24" s="42"/>
      <c r="B24" s="158"/>
      <c r="C24" s="161"/>
      <c r="D24" s="159"/>
      <c r="E24" s="25"/>
      <c r="F24" s="43"/>
      <c r="G24" s="29"/>
    </row>
    <row r="25" spans="1:7" s="1" customFormat="1" ht="18" customHeight="1">
      <c r="A25" s="42"/>
      <c r="B25" s="158"/>
      <c r="C25" s="161"/>
      <c r="D25" s="159"/>
      <c r="E25" s="25"/>
      <c r="F25" s="43"/>
      <c r="G25" s="29"/>
    </row>
    <row r="26" spans="1:7" s="1" customFormat="1" ht="18" customHeight="1">
      <c r="A26" s="42"/>
      <c r="B26" s="158"/>
      <c r="C26" s="161"/>
      <c r="D26" s="159"/>
      <c r="E26" s="25"/>
      <c r="F26" s="43"/>
      <c r="G26" s="29"/>
    </row>
    <row r="27" spans="1:7" s="1" customFormat="1" ht="18" customHeight="1">
      <c r="A27" s="42"/>
      <c r="B27" s="158"/>
      <c r="C27" s="161"/>
      <c r="D27" s="159"/>
      <c r="E27" s="25"/>
      <c r="F27" s="43"/>
      <c r="G27" s="29"/>
    </row>
    <row r="28" spans="1:7" s="1" customFormat="1" ht="18" customHeight="1">
      <c r="A28" s="42"/>
      <c r="B28" s="158"/>
      <c r="C28" s="161"/>
      <c r="D28" s="159"/>
      <c r="E28" s="25"/>
      <c r="F28" s="43"/>
      <c r="G28" s="29"/>
    </row>
    <row r="29" spans="1:7" s="1" customFormat="1" ht="18" customHeight="1">
      <c r="A29" s="42"/>
      <c r="B29" s="158"/>
      <c r="C29" s="161"/>
      <c r="D29" s="159"/>
      <c r="E29" s="25"/>
      <c r="F29" s="43"/>
      <c r="G29" s="29"/>
    </row>
    <row r="30" spans="1:7" s="1" customFormat="1" ht="18" customHeight="1">
      <c r="A30" s="42"/>
      <c r="B30" s="158"/>
      <c r="C30" s="161"/>
      <c r="D30" s="159"/>
      <c r="E30" s="25"/>
      <c r="F30" s="43"/>
      <c r="G30" s="29"/>
    </row>
    <row r="31" spans="1:7" s="1" customFormat="1" ht="18" customHeight="1">
      <c r="A31" s="42"/>
      <c r="B31" s="158"/>
      <c r="C31" s="161"/>
      <c r="D31" s="159"/>
      <c r="E31" s="25"/>
      <c r="F31" s="43"/>
      <c r="G31" s="29"/>
    </row>
    <row r="32" spans="1:7" s="1" customFormat="1" ht="18" customHeight="1">
      <c r="A32" s="42"/>
      <c r="B32" s="158"/>
      <c r="C32" s="161"/>
      <c r="D32" s="159"/>
      <c r="E32" s="25"/>
      <c r="F32" s="43"/>
      <c r="G32" s="29"/>
    </row>
    <row r="33" spans="1:7" s="1" customFormat="1" ht="18" customHeight="1">
      <c r="A33" s="42"/>
      <c r="B33" s="158"/>
      <c r="C33" s="161"/>
      <c r="D33" s="159"/>
      <c r="E33" s="25"/>
      <c r="F33" s="43"/>
      <c r="G33" s="29"/>
    </row>
    <row r="34" spans="1:7" s="1" customFormat="1" ht="18" customHeight="1">
      <c r="A34" s="42"/>
      <c r="B34" s="158"/>
      <c r="C34" s="161"/>
      <c r="D34" s="159"/>
      <c r="E34" s="25"/>
      <c r="F34" s="43"/>
      <c r="G34" s="29"/>
    </row>
    <row r="35" spans="1:7" s="1" customFormat="1" ht="18" customHeight="1">
      <c r="A35" s="42"/>
      <c r="B35" s="158"/>
      <c r="C35" s="161"/>
      <c r="D35" s="159"/>
      <c r="E35" s="25"/>
      <c r="F35" s="43"/>
      <c r="G35" s="29"/>
    </row>
    <row r="36" spans="1:7" s="1" customFormat="1" ht="18" customHeight="1">
      <c r="A36" s="42"/>
      <c r="B36" s="158"/>
      <c r="C36" s="161"/>
      <c r="D36" s="159"/>
      <c r="E36" s="25"/>
      <c r="F36" s="43"/>
      <c r="G36" s="29"/>
    </row>
    <row r="37" spans="1:7" s="1" customFormat="1" ht="18" customHeight="1">
      <c r="A37" s="42"/>
      <c r="B37" s="158"/>
      <c r="C37" s="161"/>
      <c r="D37" s="159"/>
      <c r="E37" s="25"/>
      <c r="F37" s="43"/>
      <c r="G37" s="29"/>
    </row>
    <row r="38" spans="1:7" s="1" customFormat="1" ht="18" customHeight="1">
      <c r="A38" s="42"/>
      <c r="B38" s="158"/>
      <c r="C38" s="161"/>
      <c r="D38" s="159"/>
      <c r="E38" s="25"/>
      <c r="F38" s="43"/>
      <c r="G38" s="29"/>
    </row>
    <row r="39" spans="1:7" s="1" customFormat="1" ht="18" customHeight="1">
      <c r="A39" s="42"/>
      <c r="B39" s="158"/>
      <c r="C39" s="161"/>
      <c r="D39" s="159"/>
      <c r="E39" s="25"/>
      <c r="F39" s="43"/>
      <c r="G39" s="29"/>
    </row>
    <row r="40" spans="1:7" s="1" customFormat="1" ht="18" customHeight="1">
      <c r="A40" s="42"/>
      <c r="B40" s="158"/>
      <c r="C40" s="161"/>
      <c r="D40" s="159"/>
      <c r="E40" s="25"/>
      <c r="F40" s="43"/>
      <c r="G40" s="29"/>
    </row>
    <row r="41" spans="1:7" s="1" customFormat="1" ht="18" customHeight="1">
      <c r="A41" s="31" t="s">
        <v>46</v>
      </c>
      <c r="B41" s="15"/>
      <c r="C41" s="15"/>
      <c r="D41" s="15"/>
      <c r="E41" s="46"/>
      <c r="F41" s="47"/>
      <c r="G41" s="28">
        <f>SUM(G10:G40)</f>
        <v>0</v>
      </c>
    </row>
    <row r="42" spans="1:7" s="1" customFormat="1" ht="18" customHeight="1"/>
    <row r="43" spans="1:7" s="1" customFormat="1"/>
    <row r="44" spans="1:7" s="1" customFormat="1"/>
  </sheetData>
  <sheetProtection algorithmName="SHA-512" hashValue="9w2RDyjOtYKfGsa6t3W2iwbzXBP3FN0TtSL69PyEERu4p4NiwqD7qZ25sRrrRKosrcLVv0tungA43TeTOyHQhw==" saltValue="oTbZU3cfnhtWoLN5g3XTsQ==" spinCount="100000" sheet="1"/>
  <mergeCells count="35">
    <mergeCell ref="B37:D37"/>
    <mergeCell ref="B38:D38"/>
    <mergeCell ref="B39:D39"/>
    <mergeCell ref="B40:D40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11:D11"/>
    <mergeCell ref="B10:D10"/>
    <mergeCell ref="B3:D3"/>
    <mergeCell ref="B1:D1"/>
    <mergeCell ref="A7:G7"/>
    <mergeCell ref="B9:D9"/>
  </mergeCells>
  <phoneticPr fontId="12" type="noConversion"/>
  <dataValidations count="1">
    <dataValidation operator="greaterThan" allowBlank="1" showInputMessage="1" showErrorMessage="1" sqref="F10 E10:E40" xr:uid="{00000000-0002-0000-0300-000000000000}"/>
  </dataValidations>
  <printOptions horizontalCentered="1"/>
  <pageMargins left="0.78740157480314965" right="0.78740157480314965" top="0.28999999999999998" bottom="0.48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8"/>
  <sheetViews>
    <sheetView workbookViewId="0">
      <selection activeCell="F19" sqref="F19"/>
    </sheetView>
  </sheetViews>
  <sheetFormatPr defaultColWidth="11.42578125" defaultRowHeight="12.75"/>
  <cols>
    <col min="1" max="1" width="22.42578125" customWidth="1"/>
  </cols>
  <sheetData>
    <row r="1" spans="1:1">
      <c r="A1" s="111" t="s">
        <v>53</v>
      </c>
    </row>
    <row r="2" spans="1:1">
      <c r="A2" s="111" t="s">
        <v>54</v>
      </c>
    </row>
    <row r="3" spans="1:1">
      <c r="A3" s="111" t="s">
        <v>55</v>
      </c>
    </row>
    <row r="4" spans="1:1">
      <c r="A4" s="111" t="s">
        <v>56</v>
      </c>
    </row>
    <row r="5" spans="1:1">
      <c r="A5" s="111" t="s">
        <v>57</v>
      </c>
    </row>
    <row r="6" spans="1:1">
      <c r="A6" s="111" t="s">
        <v>58</v>
      </c>
    </row>
    <row r="7" spans="1:1">
      <c r="A7" s="111" t="s">
        <v>59</v>
      </c>
    </row>
    <row r="8" spans="1:1">
      <c r="A8" s="111"/>
    </row>
  </sheetData>
  <sheetProtection password="DFEF" sheet="1" objects="1" scenarios="1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B25"/>
  <sheetViews>
    <sheetView workbookViewId="0">
      <selection activeCell="B6" sqref="B6"/>
    </sheetView>
  </sheetViews>
  <sheetFormatPr defaultColWidth="11.42578125" defaultRowHeight="12.75"/>
  <cols>
    <col min="2" max="2" width="26.42578125" bestFit="1" customWidth="1"/>
  </cols>
  <sheetData>
    <row r="3" spans="2:2">
      <c r="B3" t="s">
        <v>60</v>
      </c>
    </row>
    <row r="4" spans="2:2">
      <c r="B4" t="s">
        <v>6</v>
      </c>
    </row>
    <row r="5" spans="2:2">
      <c r="B5" t="s">
        <v>61</v>
      </c>
    </row>
    <row r="6" spans="2:2">
      <c r="B6" t="s">
        <v>62</v>
      </c>
    </row>
    <row r="9" spans="2:2">
      <c r="B9" t="s">
        <v>63</v>
      </c>
    </row>
    <row r="10" spans="2:2">
      <c r="B10" t="s">
        <v>64</v>
      </c>
    </row>
    <row r="12" spans="2:2">
      <c r="B12" t="s">
        <v>65</v>
      </c>
    </row>
    <row r="13" spans="2:2">
      <c r="B13" t="s">
        <v>66</v>
      </c>
    </row>
    <row r="14" spans="2:2">
      <c r="B14" t="s">
        <v>67</v>
      </c>
    </row>
    <row r="15" spans="2:2">
      <c r="B15" t="s">
        <v>68</v>
      </c>
    </row>
    <row r="16" spans="2:2">
      <c r="B16" t="s">
        <v>69</v>
      </c>
    </row>
    <row r="17" spans="2:2">
      <c r="B17" t="s">
        <v>70</v>
      </c>
    </row>
    <row r="18" spans="2:2">
      <c r="B18" t="s">
        <v>71</v>
      </c>
    </row>
    <row r="19" spans="2:2">
      <c r="B19" t="s">
        <v>72</v>
      </c>
    </row>
    <row r="20" spans="2:2">
      <c r="B20" t="s">
        <v>73</v>
      </c>
    </row>
    <row r="21" spans="2:2">
      <c r="B21" t="s">
        <v>74</v>
      </c>
    </row>
    <row r="22" spans="2:2">
      <c r="B22" t="s">
        <v>75</v>
      </c>
    </row>
    <row r="23" spans="2:2">
      <c r="B23" t="s">
        <v>76</v>
      </c>
    </row>
    <row r="24" spans="2:2">
      <c r="B24" t="s">
        <v>77</v>
      </c>
    </row>
    <row r="25" spans="2:2">
      <c r="B25" t="s">
        <v>78</v>
      </c>
    </row>
  </sheetData>
  <phoneticPr fontId="1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INSERM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CHEIKEL</dc:creator>
  <cp:keywords/>
  <dc:description/>
  <cp:lastModifiedBy>Muriel SEGANTINI</cp:lastModifiedBy>
  <cp:revision/>
  <dcterms:created xsi:type="dcterms:W3CDTF">2005-11-18T09:54:34Z</dcterms:created>
  <dcterms:modified xsi:type="dcterms:W3CDTF">2025-05-15T08:11:16Z</dcterms:modified>
  <cp:category/>
  <cp:contentStatus/>
</cp:coreProperties>
</file>